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19440" windowHeight="9795"/>
  </bookViews>
  <sheets>
    <sheet name="모집인원총괄표" sheetId="21" r:id="rId1"/>
  </sheets>
  <externalReferences>
    <externalReference r:id="rId2"/>
    <externalReference r:id="rId3"/>
  </externalReferences>
  <definedNames>
    <definedName name="_xlnm._FilterDatabase" localSheetId="0" hidden="1">모집인원총괄표!$A$4:$O$46</definedName>
    <definedName name="AREA">#REF!</definedName>
    <definedName name="data">[1]Sheet1!$B$1:$C$39</definedName>
    <definedName name="_xlnm.Print_Area" localSheetId="0">모집인원총괄표!$A$1:$O$46</definedName>
    <definedName name="모집2012">#REF!</definedName>
    <definedName name="모집야간2012">#REF!</definedName>
    <definedName name="모집야간2013">#REF!</definedName>
    <definedName name="모집주간2012">#REF!</definedName>
    <definedName name="모집주간2013">#REF!</definedName>
    <definedName name="상위코드">#REF!</definedName>
    <definedName name="세부코드">#REF!</definedName>
    <definedName name="야간참고">'[2]2012학과별모집인원배정참고자료'!$A$32:$T$35</definedName>
    <definedName name="주간참고">'[2]2012학과별모집인원배정참고자료'!$A$7:$T$31</definedName>
    <definedName name="최상위코드">#REF!</definedName>
    <definedName name="학과코드">#REF!</definedName>
  </definedNames>
  <calcPr calcId="145621"/>
</workbook>
</file>

<file path=xl/calcChain.xml><?xml version="1.0" encoding="utf-8"?>
<calcChain xmlns="http://schemas.openxmlformats.org/spreadsheetml/2006/main">
  <c r="O36" i="21" l="1"/>
  <c r="E46" i="21"/>
  <c r="E45" i="21"/>
  <c r="E36" i="21"/>
  <c r="F38" i="21"/>
  <c r="F39" i="21"/>
  <c r="F40" i="21"/>
  <c r="F37" i="21"/>
  <c r="F25" i="21"/>
  <c r="F26" i="21"/>
  <c r="F27" i="21"/>
  <c r="F28" i="21"/>
  <c r="F29" i="21"/>
  <c r="F30" i="21"/>
  <c r="F31" i="21"/>
  <c r="F32" i="21"/>
  <c r="F33" i="21"/>
  <c r="F34" i="21"/>
  <c r="F35" i="21"/>
  <c r="F24" i="21"/>
  <c r="F9" i="21"/>
  <c r="F10" i="21"/>
  <c r="F11" i="21"/>
  <c r="F12" i="21"/>
  <c r="F13" i="21"/>
  <c r="F14" i="21"/>
  <c r="F15" i="21"/>
  <c r="F16" i="21"/>
  <c r="F17" i="21"/>
  <c r="F18" i="21"/>
  <c r="F19" i="21"/>
  <c r="F20" i="21"/>
  <c r="F8" i="21"/>
  <c r="O41" i="21" l="1"/>
  <c r="O42" i="21"/>
  <c r="O43" i="21"/>
  <c r="O44" i="21"/>
  <c r="N10" i="21"/>
  <c r="N11" i="21"/>
  <c r="N12" i="21"/>
  <c r="N13" i="21"/>
  <c r="N14" i="21"/>
  <c r="N15" i="21"/>
  <c r="N16" i="21"/>
  <c r="N18" i="21"/>
  <c r="N19" i="21"/>
  <c r="N20" i="21"/>
  <c r="N21" i="21"/>
  <c r="O21" i="21" s="1"/>
  <c r="N22" i="21"/>
  <c r="O22" i="21" s="1"/>
  <c r="N23" i="21"/>
  <c r="O23" i="21" s="1"/>
  <c r="N24" i="21"/>
  <c r="N26" i="21"/>
  <c r="N27" i="21"/>
  <c r="N28" i="21"/>
  <c r="N29" i="21"/>
  <c r="N30" i="21"/>
  <c r="N31" i="21"/>
  <c r="N32" i="21"/>
  <c r="N34" i="21"/>
  <c r="N35" i="21"/>
  <c r="N8" i="21"/>
  <c r="O40" i="21"/>
  <c r="K36" i="21"/>
  <c r="M36" i="21"/>
  <c r="N33" i="21" l="1"/>
  <c r="O33" i="21" s="1"/>
  <c r="N25" i="21"/>
  <c r="O25" i="21" s="1"/>
  <c r="N17" i="21"/>
  <c r="N9" i="21"/>
  <c r="O19" i="21"/>
  <c r="O29" i="21"/>
  <c r="O28" i="21"/>
  <c r="O35" i="21"/>
  <c r="O27" i="21"/>
  <c r="O16" i="21"/>
  <c r="F45" i="21"/>
  <c r="O15" i="21"/>
  <c r="O24" i="21"/>
  <c r="O13" i="21"/>
  <c r="O32" i="21"/>
  <c r="O31" i="21"/>
  <c r="O30" i="21"/>
  <c r="O18" i="21"/>
  <c r="O10" i="21"/>
  <c r="O34" i="21"/>
  <c r="O26" i="21"/>
  <c r="O14" i="21"/>
  <c r="O20" i="21"/>
  <c r="O12" i="21"/>
  <c r="O11" i="21"/>
  <c r="I36" i="21"/>
  <c r="H36" i="21"/>
  <c r="G36" i="21"/>
  <c r="D36" i="21"/>
  <c r="N36" i="21" l="1"/>
  <c r="O9" i="21"/>
  <c r="O17" i="21"/>
  <c r="F36" i="21"/>
  <c r="O8" i="21"/>
  <c r="L46" i="21"/>
  <c r="G45" i="21"/>
  <c r="G46" i="21" s="1"/>
  <c r="H45" i="21"/>
  <c r="H46" i="21" s="1"/>
  <c r="I45" i="21"/>
  <c r="I46" i="21" s="1"/>
  <c r="J45" i="21"/>
  <c r="J46" i="21" s="1"/>
  <c r="K46" i="21"/>
  <c r="L45" i="21"/>
  <c r="M45" i="21"/>
  <c r="M46" i="21" s="1"/>
  <c r="N45" i="21"/>
  <c r="D45" i="21"/>
  <c r="D46" i="21" s="1"/>
  <c r="N46" i="21" l="1"/>
  <c r="O45" i="21"/>
  <c r="F46" i="21"/>
  <c r="P20" i="21"/>
  <c r="P23" i="21"/>
  <c r="P37" i="21"/>
  <c r="P38" i="21"/>
  <c r="P39" i="21"/>
  <c r="P40" i="21"/>
  <c r="P41" i="21"/>
  <c r="P42" i="21"/>
  <c r="P43" i="21"/>
  <c r="P44" i="21"/>
  <c r="P45" i="21"/>
  <c r="O46" i="21" l="1"/>
  <c r="C36" i="21"/>
  <c r="P25" i="21" l="1"/>
  <c r="P26" i="21"/>
  <c r="P27" i="21"/>
  <c r="P28" i="21"/>
  <c r="P29" i="21"/>
  <c r="P30" i="21"/>
  <c r="P31" i="21"/>
  <c r="P32" i="21"/>
  <c r="P33" i="21"/>
  <c r="P34" i="21"/>
  <c r="P35" i="21"/>
  <c r="P24" i="21"/>
  <c r="P9" i="21"/>
  <c r="P10" i="21"/>
  <c r="P11" i="21"/>
  <c r="P12" i="21"/>
  <c r="P13" i="21"/>
  <c r="P14" i="21"/>
  <c r="P15" i="21"/>
  <c r="P16" i="21"/>
  <c r="P17" i="21"/>
  <c r="P18" i="21"/>
  <c r="P19" i="21"/>
  <c r="P8" i="21"/>
  <c r="P36" i="21" l="1"/>
  <c r="C45" i="21"/>
  <c r="C46" i="21" s="1"/>
  <c r="P46" i="21" l="1"/>
</calcChain>
</file>

<file path=xl/sharedStrings.xml><?xml version="1.0" encoding="utf-8"?>
<sst xmlns="http://schemas.openxmlformats.org/spreadsheetml/2006/main" count="113" uniqueCount="104">
  <si>
    <t>모집단위명</t>
  </si>
  <si>
    <t>식물생명환경과학과</t>
  </si>
  <si>
    <t>동물생명환경과학과</t>
  </si>
  <si>
    <t>지역자원시스템공학과</t>
  </si>
  <si>
    <t>생명공학과</t>
  </si>
  <si>
    <t>토목안전환경공학과</t>
  </si>
  <si>
    <t>화학공학과</t>
  </si>
  <si>
    <t>식품생물공학과</t>
  </si>
  <si>
    <t>전기전자제어공학과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</si>
  <si>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</si>
  <si>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</si>
  <si>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</si>
  <si>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</si>
  <si>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</si>
  <si>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</si>
  <si>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</si>
  <si>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</si>
  <si>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</si>
  <si>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</si>
  <si>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</si>
  <si>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</si>
  <si>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주간 소계</t>
  </si>
  <si>
    <t>야간 소계</t>
  </si>
  <si>
    <t>총       계</t>
    <phoneticPr fontId="11" type="noConversion"/>
  </si>
  <si>
    <t>외국인</t>
    <phoneticPr fontId="11" type="noConversion"/>
  </si>
  <si>
    <t>재외국민</t>
    <phoneticPr fontId="11" type="noConversion"/>
  </si>
  <si>
    <t>기초생활
수급자</t>
    <phoneticPr fontId="11" type="noConversion"/>
  </si>
  <si>
    <t>실기위주</t>
    <phoneticPr fontId="11" type="noConversion"/>
  </si>
  <si>
    <t>학생부종합</t>
    <phoneticPr fontId="11" type="noConversion"/>
  </si>
  <si>
    <t>합계</t>
    <phoneticPr fontId="11" type="noConversion"/>
  </si>
  <si>
    <t>정원외</t>
    <phoneticPr fontId="11" type="noConversion"/>
  </si>
  <si>
    <t>제
한
없
음</t>
    <phoneticPr fontId="3" type="noConversion"/>
  </si>
  <si>
    <t>학생부교과</t>
    <phoneticPr fontId="3" type="noConversion"/>
  </si>
  <si>
    <t>행정학과(글로벌물류트랙)</t>
    <phoneticPr fontId="11" type="noConversion"/>
  </si>
  <si>
    <r>
      <t>생태주거디자인학과</t>
    </r>
    <r>
      <rPr>
        <b/>
        <sz val="11"/>
        <rFont val="맑은 고딕"/>
        <family val="3"/>
        <charset val="129"/>
        <scheme val="minor"/>
      </rPr>
      <t>(명칭변경)</t>
    </r>
    <phoneticPr fontId="3" type="noConversion"/>
  </si>
  <si>
    <r>
      <t>컴퓨터공학과</t>
    </r>
    <r>
      <rPr>
        <b/>
        <sz val="11"/>
        <rFont val="맑은 고딕"/>
        <family val="3"/>
        <charset val="129"/>
        <scheme val="minor"/>
      </rPr>
      <t>(신설)</t>
    </r>
    <phoneticPr fontId="3" type="noConversion"/>
  </si>
  <si>
    <r>
      <t>융합레포츠학과</t>
    </r>
    <r>
      <rPr>
        <b/>
        <sz val="11"/>
        <rFont val="맑은 고딕"/>
        <family val="3"/>
        <charset val="129"/>
        <scheme val="minor"/>
      </rPr>
      <t>(신설)</t>
    </r>
    <phoneticPr fontId="3" type="noConversion"/>
  </si>
  <si>
    <t>특성화
출신자</t>
    <phoneticPr fontId="11" type="noConversion"/>
  </si>
  <si>
    <t>특성화등고졸
재직자</t>
    <phoneticPr fontId="3" type="noConversion"/>
  </si>
  <si>
    <t>서해5도</t>
    <phoneticPr fontId="11" type="noConversion"/>
  </si>
  <si>
    <t>수능위주</t>
    <phoneticPr fontId="3" type="noConversion"/>
  </si>
  <si>
    <t>일반전형</t>
    <phoneticPr fontId="3" type="noConversion"/>
  </si>
  <si>
    <t>농어촌
학생</t>
    <phoneticPr fontId="11" type="noConversion"/>
  </si>
  <si>
    <t>원예생명과학과</t>
    <phoneticPr fontId="3" type="noConversion"/>
  </si>
  <si>
    <t>컴퓨터공학과</t>
    <phoneticPr fontId="3" type="noConversion"/>
  </si>
  <si>
    <t>전기전자제어공학과(전자트랙)</t>
    <phoneticPr fontId="3" type="noConversion"/>
  </si>
  <si>
    <t>검산</t>
    <phoneticPr fontId="3" type="noConversion"/>
  </si>
  <si>
    <t>[단위 : 명]</t>
    <phoneticPr fontId="3" type="noConversion"/>
  </si>
  <si>
    <t>정원내</t>
    <phoneticPr fontId="3" type="noConversion"/>
  </si>
  <si>
    <t>계</t>
    <phoneticPr fontId="3" type="noConversion"/>
  </si>
  <si>
    <t>코드</t>
  </si>
  <si>
    <t>110</t>
  </si>
  <si>
    <t>120</t>
  </si>
  <si>
    <t>130</t>
  </si>
  <si>
    <t>140</t>
  </si>
  <si>
    <t>150</t>
  </si>
  <si>
    <t>210</t>
  </si>
  <si>
    <t>221</t>
  </si>
  <si>
    <t>222</t>
  </si>
  <si>
    <t>230</t>
  </si>
  <si>
    <t>240</t>
  </si>
  <si>
    <t>250</t>
  </si>
  <si>
    <t>260</t>
  </si>
  <si>
    <t>271</t>
  </si>
  <si>
    <t>디자인학과-무실기</t>
  </si>
  <si>
    <t>272</t>
  </si>
  <si>
    <t>디자인학과-발상과표현</t>
  </si>
  <si>
    <t>273</t>
  </si>
  <si>
    <t>디자인학과-사고의전환</t>
  </si>
  <si>
    <t>274</t>
  </si>
  <si>
    <t>디자인학과-기초디자인</t>
  </si>
  <si>
    <t>280</t>
  </si>
  <si>
    <t>410</t>
  </si>
  <si>
    <t>420</t>
  </si>
  <si>
    <t>430</t>
  </si>
  <si>
    <t>440</t>
  </si>
  <si>
    <t>450</t>
  </si>
  <si>
    <t>460</t>
  </si>
  <si>
    <t>510</t>
  </si>
  <si>
    <t>520</t>
  </si>
  <si>
    <t>530</t>
  </si>
  <si>
    <t>540</t>
  </si>
  <si>
    <t>550</t>
  </si>
  <si>
    <t>610</t>
  </si>
  <si>
    <t>620</t>
  </si>
  <si>
    <t>630</t>
  </si>
  <si>
    <t>640</t>
  </si>
  <si>
    <t>700</t>
  </si>
  <si>
    <t>710</t>
  </si>
  <si>
    <t>720</t>
  </si>
  <si>
    <t>730</t>
  </si>
  <si>
    <t>토목안전환경공학과(야)</t>
    <phoneticPr fontId="3" type="noConversion"/>
  </si>
  <si>
    <t>화학공학과(야)</t>
    <phoneticPr fontId="3" type="noConversion"/>
  </si>
  <si>
    <t>식품생물공학과(야)</t>
    <phoneticPr fontId="3" type="noConversion"/>
  </si>
  <si>
    <t>건축학부-건축학전공</t>
    <phoneticPr fontId="3" type="noConversion"/>
  </si>
  <si>
    <t>건축학부-건축공학전공</t>
    <phoneticPr fontId="3" type="noConversion"/>
  </si>
  <si>
    <t>소계</t>
    <phoneticPr fontId="3" type="noConversion"/>
  </si>
  <si>
    <t>당초
인원</t>
    <phoneticPr fontId="3" type="noConversion"/>
  </si>
  <si>
    <t/>
  </si>
  <si>
    <t>2017학년도 모집단위별 정시 모집인원 총괄표(2차 미충원 인원 이월)</t>
    <phoneticPr fontId="11" type="noConversion"/>
  </si>
  <si>
    <t>1차
미충원
인원</t>
    <phoneticPr fontId="3" type="noConversion"/>
  </si>
  <si>
    <t>2차
미충원
인원</t>
    <phoneticPr fontId="3" type="noConversion"/>
  </si>
  <si>
    <t>54
(1명추가)</t>
    <phoneticPr fontId="3" type="noConversion"/>
  </si>
  <si>
    <t>※ `17학년도 수시모집 미충원 이월인원 포함(156명)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</si>
</sst>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2"/>
      <color theme="1"/>
      <name val="HY울릉도M"/>
      <family val="1"/>
      <charset val="129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 diagonalUp="1" diagonalDown="1"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 style="hair">
        <color auto="1"/>
      </diagonal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 diagonalUp="1" diagonalDown="1">
      <left style="hair">
        <color auto="1"/>
      </left>
      <right style="hair">
        <color auto="1"/>
      </right>
      <top style="hair">
        <color auto="1"/>
      </top>
      <bottom/>
      <diagonal style="hair">
        <color auto="1"/>
      </diagonal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5" fillId="0" borderId="0"/>
    <xf numFmtId="0" fontId="4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4" fillId="0" borderId="0" xfId="4">
      <alignment vertical="center"/>
    </xf>
    <xf numFmtId="0" fontId="4" fillId="0" borderId="0" xfId="4" applyAlignment="1">
      <alignment horizontal="center" vertical="center"/>
    </xf>
    <xf numFmtId="0" fontId="6" fillId="0" borderId="0" xfId="4" applyFont="1">
      <alignment vertical="center"/>
    </xf>
    <xf numFmtId="0" fontId="6" fillId="0" borderId="0" xfId="4" applyFont="1" applyAlignment="1">
      <alignment horizontal="center" vertical="center"/>
    </xf>
    <xf numFmtId="0" fontId="10" fillId="0" borderId="0" xfId="4" applyFont="1">
      <alignment vertical="center"/>
    </xf>
    <xf numFmtId="0" fontId="9" fillId="0" borderId="0" xfId="4" applyFont="1">
      <alignment vertical="center"/>
    </xf>
    <xf numFmtId="176" fontId="4" fillId="0" borderId="13" xfId="4" applyNumberFormat="1" applyFill="1" applyBorder="1" applyAlignment="1">
      <alignment horizontal="center" vertical="center"/>
    </xf>
    <xf numFmtId="176" fontId="4" fillId="0" borderId="4" xfId="4" applyNumberFormat="1" applyFill="1" applyBorder="1" applyAlignment="1">
      <alignment horizontal="center" vertical="center"/>
    </xf>
    <xf numFmtId="0" fontId="7" fillId="0" borderId="5" xfId="4" applyFont="1" applyFill="1" applyBorder="1" applyAlignment="1">
      <alignment horizontal="left" vertical="center" shrinkToFit="1"/>
    </xf>
    <xf numFmtId="176" fontId="4" fillId="0" borderId="8" xfId="4" applyNumberFormat="1" applyFill="1" applyBorder="1" applyAlignment="1">
      <alignment horizontal="center" vertical="center"/>
    </xf>
    <xf numFmtId="0" fontId="13" fillId="0" borderId="0" xfId="1" applyFont="1">
      <alignment vertical="center"/>
    </xf>
    <xf numFmtId="0" fontId="13" fillId="0" borderId="0" xfId="1" applyFont="1" applyAlignment="1">
      <alignment horizontal="center" vertical="center"/>
    </xf>
    <xf numFmtId="0" fontId="13" fillId="0" borderId="0" xfId="1" applyFont="1" applyAlignment="1">
      <alignment vertical="center" shrinkToFit="1"/>
    </xf>
    <xf numFmtId="0" fontId="14" fillId="0" borderId="0" xfId="4" applyFont="1">
      <alignment vertical="center"/>
    </xf>
    <xf numFmtId="176" fontId="4" fillId="0" borderId="3" xfId="4" applyNumberFormat="1" applyFill="1" applyBorder="1" applyAlignment="1">
      <alignment vertical="center"/>
    </xf>
    <xf numFmtId="176" fontId="4" fillId="0" borderId="0" xfId="4" applyNumberFormat="1">
      <alignment vertical="center"/>
    </xf>
    <xf numFmtId="176" fontId="7" fillId="0" borderId="3" xfId="4" applyNumberFormat="1" applyFont="1" applyFill="1" applyBorder="1" applyAlignment="1">
      <alignment horizontal="center" vertical="center"/>
    </xf>
    <xf numFmtId="0" fontId="4" fillId="0" borderId="5" xfId="4" applyFill="1" applyBorder="1" applyAlignment="1">
      <alignment vertical="center" shrinkToFit="1"/>
    </xf>
    <xf numFmtId="0" fontId="4" fillId="0" borderId="5" xfId="4" applyFill="1" applyBorder="1" applyAlignment="1">
      <alignment horizontal="left" vertical="center" shrinkToFit="1"/>
    </xf>
    <xf numFmtId="0" fontId="7" fillId="0" borderId="5" xfId="4" applyFont="1" applyFill="1" applyBorder="1" applyAlignment="1">
      <alignment vertical="center" shrinkToFit="1"/>
    </xf>
    <xf numFmtId="176" fontId="7" fillId="0" borderId="7" xfId="4" applyNumberFormat="1" applyFont="1" applyFill="1" applyBorder="1" applyAlignment="1">
      <alignment horizontal="center" vertical="center"/>
    </xf>
    <xf numFmtId="176" fontId="7" fillId="0" borderId="2" xfId="4" applyNumberFormat="1" applyFont="1" applyFill="1" applyBorder="1" applyAlignment="1">
      <alignment horizontal="center" vertical="center"/>
    </xf>
    <xf numFmtId="176" fontId="4" fillId="0" borderId="3" xfId="4" applyNumberFormat="1" applyFill="1" applyBorder="1" applyAlignment="1">
      <alignment horizontal="center" vertical="center"/>
    </xf>
    <xf numFmtId="176" fontId="4" fillId="0" borderId="7" xfId="4" applyNumberFormat="1" applyFill="1" applyBorder="1" applyAlignment="1">
      <alignment horizontal="center" vertical="center"/>
    </xf>
    <xf numFmtId="49" fontId="4" fillId="0" borderId="3" xfId="4" applyNumberFormat="1" applyFill="1" applyBorder="1" applyAlignment="1">
      <alignment vertical="center" shrinkToFit="1"/>
    </xf>
    <xf numFmtId="176" fontId="4" fillId="0" borderId="3" xfId="4" applyNumberFormat="1" applyFill="1" applyBorder="1" applyAlignment="1">
      <alignment vertical="center" wrapText="1"/>
    </xf>
    <xf numFmtId="176" fontId="4" fillId="0" borderId="16" xfId="4" applyNumberFormat="1" applyFill="1" applyBorder="1" applyAlignment="1">
      <alignment vertical="center"/>
    </xf>
    <xf numFmtId="176" fontId="4" fillId="0" borderId="7" xfId="4" applyNumberFormat="1" applyFill="1" applyBorder="1" applyAlignment="1">
      <alignment vertical="center"/>
    </xf>
    <xf numFmtId="0" fontId="4" fillId="0" borderId="17" xfId="4" applyFill="1" applyBorder="1" applyAlignment="1">
      <alignment vertical="center" shrinkToFit="1"/>
    </xf>
    <xf numFmtId="49" fontId="4" fillId="0" borderId="7" xfId="4" applyNumberFormat="1" applyFill="1" applyBorder="1" applyAlignment="1">
      <alignment vertical="center" shrinkToFit="1"/>
    </xf>
    <xf numFmtId="176" fontId="4" fillId="0" borderId="18" xfId="4" applyNumberFormat="1" applyFill="1" applyBorder="1" applyAlignment="1">
      <alignment vertical="center"/>
    </xf>
    <xf numFmtId="0" fontId="7" fillId="0" borderId="19" xfId="4" applyFont="1" applyFill="1" applyBorder="1" applyAlignment="1">
      <alignment horizontal="left" vertical="center" shrinkToFit="1"/>
    </xf>
    <xf numFmtId="49" fontId="4" fillId="0" borderId="2" xfId="4" applyNumberFormat="1" applyFill="1" applyBorder="1" applyAlignment="1">
      <alignment vertical="center" shrinkToFit="1"/>
    </xf>
    <xf numFmtId="0" fontId="7" fillId="0" borderId="17" xfId="4" applyFont="1" applyFill="1" applyBorder="1" applyAlignment="1">
      <alignment horizontal="left" vertical="center" shrinkToFit="1"/>
    </xf>
    <xf numFmtId="0" fontId="8" fillId="3" borderId="12" xfId="4" applyFont="1" applyFill="1" applyBorder="1" applyAlignment="1">
      <alignment horizontal="center" vertical="center" shrinkToFit="1"/>
    </xf>
    <xf numFmtId="0" fontId="8" fillId="3" borderId="11" xfId="4" applyFont="1" applyFill="1" applyBorder="1" applyAlignment="1">
      <alignment horizontal="center" vertical="center" shrinkToFit="1"/>
    </xf>
    <xf numFmtId="176" fontId="8" fillId="3" borderId="11" xfId="4" applyNumberFormat="1" applyFont="1" applyFill="1" applyBorder="1" applyAlignment="1">
      <alignment horizontal="center" vertical="center"/>
    </xf>
    <xf numFmtId="176" fontId="16" fillId="3" borderId="10" xfId="4" applyNumberFormat="1" applyFont="1" applyFill="1" applyBorder="1" applyAlignment="1">
      <alignment horizontal="center" vertical="center"/>
    </xf>
    <xf numFmtId="0" fontId="8" fillId="2" borderId="20" xfId="4" applyFont="1" applyFill="1" applyBorder="1" applyAlignment="1">
      <alignment horizontal="center" vertical="center" shrinkToFit="1"/>
    </xf>
    <xf numFmtId="0" fontId="8" fillId="2" borderId="9" xfId="4" applyFont="1" applyFill="1" applyBorder="1" applyAlignment="1">
      <alignment horizontal="center" vertical="center" shrinkToFit="1"/>
    </xf>
    <xf numFmtId="176" fontId="8" fillId="2" borderId="9" xfId="4" applyNumberFormat="1" applyFont="1" applyFill="1" applyBorder="1" applyAlignment="1">
      <alignment horizontal="center" vertical="center"/>
    </xf>
    <xf numFmtId="176" fontId="16" fillId="2" borderId="21" xfId="4" applyNumberFormat="1" applyFont="1" applyFill="1" applyBorder="1" applyAlignment="1">
      <alignment horizontal="center" vertical="center"/>
    </xf>
    <xf numFmtId="0" fontId="12" fillId="3" borderId="1" xfId="4" applyFont="1" applyFill="1" applyBorder="1" applyAlignment="1">
      <alignment horizontal="center" vertical="center" shrinkToFit="1"/>
    </xf>
    <xf numFmtId="0" fontId="12" fillId="3" borderId="3" xfId="4" applyFont="1" applyFill="1" applyBorder="1" applyAlignment="1">
      <alignment horizontal="center" vertical="center" shrinkToFit="1"/>
    </xf>
    <xf numFmtId="0" fontId="12" fillId="3" borderId="3" xfId="4" applyFont="1" applyFill="1" applyBorder="1" applyAlignment="1">
      <alignment horizontal="center" vertical="center" wrapText="1"/>
    </xf>
    <xf numFmtId="0" fontId="12" fillId="3" borderId="23" xfId="4" applyFont="1" applyFill="1" applyBorder="1" applyAlignment="1">
      <alignment horizontal="center" vertical="center" wrapText="1"/>
    </xf>
    <xf numFmtId="176" fontId="7" fillId="0" borderId="23" xfId="4" applyNumberFormat="1" applyFont="1" applyFill="1" applyBorder="1" applyAlignment="1">
      <alignment horizontal="center" vertical="center"/>
    </xf>
    <xf numFmtId="176" fontId="7" fillId="0" borderId="24" xfId="4" applyNumberFormat="1" applyFont="1" applyFill="1" applyBorder="1" applyAlignment="1">
      <alignment horizontal="center" vertical="center"/>
    </xf>
    <xf numFmtId="176" fontId="8" fillId="3" borderId="25" xfId="4" applyNumberFormat="1" applyFont="1" applyFill="1" applyBorder="1" applyAlignment="1">
      <alignment horizontal="center" vertical="center"/>
    </xf>
    <xf numFmtId="176" fontId="7" fillId="0" borderId="26" xfId="4" applyNumberFormat="1" applyFont="1" applyFill="1" applyBorder="1" applyAlignment="1">
      <alignment horizontal="center" vertical="center"/>
    </xf>
    <xf numFmtId="176" fontId="8" fillId="2" borderId="27" xfId="4" applyNumberFormat="1" applyFont="1" applyFill="1" applyBorder="1" applyAlignment="1">
      <alignment horizontal="center" vertical="center"/>
    </xf>
    <xf numFmtId="0" fontId="18" fillId="3" borderId="28" xfId="4" applyFont="1" applyFill="1" applyBorder="1" applyAlignment="1">
      <alignment horizontal="center" vertical="center" wrapText="1"/>
    </xf>
    <xf numFmtId="176" fontId="8" fillId="3" borderId="22" xfId="4" applyNumberFormat="1" applyFont="1" applyFill="1" applyBorder="1" applyAlignment="1">
      <alignment horizontal="center" vertical="center"/>
    </xf>
    <xf numFmtId="176" fontId="8" fillId="2" borderId="33" xfId="4" applyNumberFormat="1" applyFont="1" applyFill="1" applyBorder="1" applyAlignment="1">
      <alignment horizontal="center" vertical="center"/>
    </xf>
    <xf numFmtId="176" fontId="8" fillId="0" borderId="29" xfId="4" applyNumberFormat="1" applyFont="1" applyFill="1" applyBorder="1" applyAlignment="1">
      <alignment horizontal="center" vertical="center"/>
    </xf>
    <xf numFmtId="176" fontId="8" fillId="0" borderId="30" xfId="4" applyNumberFormat="1" applyFont="1" applyFill="1" applyBorder="1" applyAlignment="1">
      <alignment horizontal="center" vertical="center"/>
    </xf>
    <xf numFmtId="0" fontId="18" fillId="3" borderId="3" xfId="4" applyFont="1" applyFill="1" applyBorder="1" applyAlignment="1">
      <alignment horizontal="center" vertical="center" wrapText="1"/>
    </xf>
    <xf numFmtId="176" fontId="7" fillId="0" borderId="3" xfId="4" applyNumberFormat="1" applyFont="1" applyFill="1" applyBorder="1" applyAlignment="1">
      <alignment horizontal="center" vertical="center"/>
    </xf>
    <xf numFmtId="176" fontId="7" fillId="0" borderId="4" xfId="4" applyNumberFormat="1" applyFont="1" applyFill="1" applyBorder="1" applyAlignment="1">
      <alignment horizontal="center" vertical="center"/>
    </xf>
    <xf numFmtId="176" fontId="7" fillId="0" borderId="3" xfId="4" applyNumberFormat="1" applyFont="1" applyFill="1" applyBorder="1" applyAlignment="1">
      <alignment vertical="center"/>
    </xf>
    <xf numFmtId="176" fontId="7" fillId="0" borderId="4" xfId="4" applyNumberFormat="1" applyFont="1" applyFill="1" applyBorder="1" applyAlignment="1">
      <alignment vertical="center"/>
    </xf>
    <xf numFmtId="176" fontId="7" fillId="0" borderId="35" xfId="4" applyNumberFormat="1" applyFont="1" applyFill="1" applyBorder="1" applyAlignment="1">
      <alignment horizontal="center" vertical="center"/>
    </xf>
    <xf numFmtId="176" fontId="7" fillId="0" borderId="34" xfId="4" applyNumberFormat="1" applyFont="1" applyFill="1" applyBorder="1" applyAlignment="1">
      <alignment horizontal="center" vertical="center"/>
    </xf>
    <xf numFmtId="176" fontId="7" fillId="0" borderId="1" xfId="4" applyNumberFormat="1" applyFont="1" applyFill="1" applyBorder="1" applyAlignment="1">
      <alignment horizontal="center" vertical="center"/>
    </xf>
    <xf numFmtId="176" fontId="7" fillId="0" borderId="14" xfId="4" applyNumberFormat="1" applyFont="1" applyFill="1" applyBorder="1" applyAlignment="1">
      <alignment horizontal="center" vertical="center"/>
    </xf>
    <xf numFmtId="176" fontId="8" fillId="2" borderId="11" xfId="4" applyNumberFormat="1" applyFont="1" applyFill="1" applyBorder="1" applyAlignment="1">
      <alignment horizontal="center" vertical="center"/>
    </xf>
    <xf numFmtId="0" fontId="18" fillId="3" borderId="4" xfId="4" applyFont="1" applyFill="1" applyBorder="1" applyAlignment="1">
      <alignment horizontal="center" vertical="center" wrapText="1"/>
    </xf>
    <xf numFmtId="176" fontId="7" fillId="0" borderId="3" xfId="4" applyNumberFormat="1" applyFont="1" applyFill="1" applyBorder="1" applyAlignment="1">
      <alignment horizontal="center" vertical="center"/>
    </xf>
    <xf numFmtId="0" fontId="15" fillId="0" borderId="15" xfId="1" applyFont="1" applyBorder="1" applyAlignment="1">
      <alignment horizontal="right" vertical="center"/>
    </xf>
    <xf numFmtId="0" fontId="12" fillId="3" borderId="1" xfId="4" applyFont="1" applyFill="1" applyBorder="1" applyAlignment="1">
      <alignment horizontal="center" vertical="center"/>
    </xf>
    <xf numFmtId="176" fontId="8" fillId="0" borderId="30" xfId="4" applyNumberFormat="1" applyFont="1" applyFill="1" applyBorder="1" applyAlignment="1">
      <alignment horizontal="center" vertical="center"/>
    </xf>
    <xf numFmtId="176" fontId="8" fillId="0" borderId="31" xfId="4" applyNumberFormat="1" applyFont="1" applyFill="1" applyBorder="1" applyAlignment="1">
      <alignment horizontal="center" vertical="center"/>
    </xf>
    <xf numFmtId="176" fontId="8" fillId="0" borderId="32" xfId="4" applyNumberFormat="1" applyFont="1" applyFill="1" applyBorder="1" applyAlignment="1">
      <alignment horizontal="center" vertical="center"/>
    </xf>
    <xf numFmtId="176" fontId="7" fillId="0" borderId="2" xfId="7" applyNumberFormat="1" applyFont="1" applyFill="1" applyBorder="1" applyAlignment="1">
      <alignment horizontal="center" vertical="center"/>
    </xf>
    <xf numFmtId="176" fontId="7" fillId="0" borderId="3" xfId="7" applyNumberFormat="1" applyFont="1" applyFill="1" applyBorder="1" applyAlignment="1">
      <alignment horizontal="center" vertical="center"/>
    </xf>
    <xf numFmtId="176" fontId="7" fillId="0" borderId="7" xfId="7" applyNumberFormat="1" applyFont="1" applyFill="1" applyBorder="1" applyAlignment="1">
      <alignment horizontal="center" vertical="center"/>
    </xf>
    <xf numFmtId="0" fontId="12" fillId="3" borderId="3" xfId="4" applyFont="1" applyFill="1" applyBorder="1" applyAlignment="1">
      <alignment horizontal="center" vertical="center" wrapText="1"/>
    </xf>
    <xf numFmtId="176" fontId="4" fillId="0" borderId="3" xfId="4" applyNumberFormat="1" applyFill="1" applyBorder="1" applyAlignment="1">
      <alignment horizontal="center" vertical="center" wrapText="1"/>
    </xf>
    <xf numFmtId="176" fontId="4" fillId="0" borderId="3" xfId="4" applyNumberFormat="1" applyFill="1" applyBorder="1" applyAlignment="1">
      <alignment horizontal="center" vertical="center"/>
    </xf>
    <xf numFmtId="176" fontId="4" fillId="0" borderId="7" xfId="4" applyNumberFormat="1" applyFill="1" applyBorder="1" applyAlignment="1">
      <alignment horizontal="center" vertical="center"/>
    </xf>
    <xf numFmtId="0" fontId="7" fillId="0" borderId="2" xfId="7" applyNumberFormat="1" applyFont="1" applyFill="1" applyBorder="1" applyAlignment="1">
      <alignment horizontal="center" vertical="center" wrapText="1"/>
    </xf>
    <xf numFmtId="0" fontId="7" fillId="0" borderId="3" xfId="7" applyNumberFormat="1" applyFont="1" applyFill="1" applyBorder="1" applyAlignment="1">
      <alignment horizontal="center" vertical="center"/>
    </xf>
    <xf numFmtId="0" fontId="7" fillId="0" borderId="7" xfId="7" applyNumberFormat="1" applyFont="1" applyFill="1" applyBorder="1" applyAlignment="1">
      <alignment horizontal="center" vertical="center"/>
    </xf>
    <xf numFmtId="176" fontId="7" fillId="0" borderId="2" xfId="4" applyNumberFormat="1" applyFont="1" applyFill="1" applyBorder="1" applyAlignment="1">
      <alignment horizontal="center" vertical="center"/>
    </xf>
    <xf numFmtId="176" fontId="7" fillId="0" borderId="7" xfId="4" applyNumberFormat="1" applyFont="1" applyFill="1" applyBorder="1" applyAlignment="1">
      <alignment horizontal="center" vertical="center"/>
    </xf>
    <xf numFmtId="176" fontId="7" fillId="0" borderId="2" xfId="4" applyNumberFormat="1" applyFont="1" applyFill="1" applyBorder="1" applyAlignment="1">
      <alignment horizontal="center" vertical="center" wrapText="1"/>
    </xf>
    <xf numFmtId="0" fontId="17" fillId="0" borderId="0" xfId="1" applyFont="1" applyAlignment="1">
      <alignment horizontal="center" vertical="center" wrapText="1"/>
    </xf>
    <xf numFmtId="0" fontId="12" fillId="3" borderId="6" xfId="4" applyFont="1" applyFill="1" applyBorder="1" applyAlignment="1">
      <alignment horizontal="center" vertical="center" shrinkToFit="1"/>
    </xf>
    <xf numFmtId="0" fontId="12" fillId="3" borderId="5" xfId="4" applyFont="1" applyFill="1" applyBorder="1" applyAlignment="1">
      <alignment horizontal="center" vertical="center" shrinkToFit="1"/>
    </xf>
    <xf numFmtId="0" fontId="12" fillId="3" borderId="14" xfId="4" applyFont="1" applyFill="1" applyBorder="1" applyAlignment="1">
      <alignment horizontal="center" vertical="center"/>
    </xf>
    <xf numFmtId="0" fontId="12" fillId="3" borderId="4" xfId="4" applyFont="1" applyFill="1" applyBorder="1" applyAlignment="1">
      <alignment horizontal="center" vertical="center"/>
    </xf>
    <xf numFmtId="0" fontId="12" fillId="3" borderId="3" xfId="4" applyFont="1" applyFill="1" applyBorder="1" applyAlignment="1">
      <alignment horizontal="center" vertical="center"/>
    </xf>
    <xf numFmtId="0" fontId="18" fillId="3" borderId="3" xfId="4" applyFont="1" applyFill="1" applyBorder="1" applyAlignment="1">
      <alignment horizontal="center" vertical="center" wrapText="1"/>
    </xf>
    <xf numFmtId="0" fontId="18" fillId="3" borderId="7" xfId="4" applyFont="1" applyFill="1" applyBorder="1" applyAlignment="1">
      <alignment horizontal="center" vertical="center" wrapText="1"/>
    </xf>
  </cellXfs>
  <cellStyles count="8">
    <cellStyle name="백분율 2" xfId="2"/>
    <cellStyle name="쉼표 [0] 2" xfId="6"/>
    <cellStyle name="쉼표 [0] 3" xfId="7"/>
    <cellStyle name="표준" xfId="0" builtinId="0"/>
    <cellStyle name="표준 2" xfId="1"/>
    <cellStyle name="표준 3" xfId="3"/>
    <cellStyle name="표준 4" xfId="4"/>
    <cellStyle name="표준 5" xfId="5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92.168.60.11:8888/&#51077;&#49884;&#51088;&#47308;/&#45208;&#54016;&#51109;&#51088;&#47308;(&#52572;&#51333;)/&#49888;&#51077;&#54617;/2005&#54617;&#45380;&#46020;/&#49888;&#51077;&#51068;&#48152;/'06&#54617;&#45380;&#46020;%20&#49888;&#51077;&#54617;%20&#47784;&#51665;&#51064;&#5089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324;&#47924;&#52384;/&#51077;&#54617;&#50629;&#47924;/2012&#54617;&#45380;&#46020;/01%20&#51452;&#50836;&#49324;&#54637;/01%20&#51204;&#54805;&#50976;&#54805;%20&#48143;%20&#47784;&#51665;&#51064;&#50896;/&#47784;&#51665;&#45800;&#50948;%20&#48320;&#44221;&#54980;/2012&#54617;&#45380;&#46020;%20&#45824;&#54617;&#51077;&#54617;%20&#51204;&#54805;&#50976;&#54805;&#48324;%20&#47784;&#51665;&#51064;&#50896;%20&#48176;&#51221;&#49888;&#52397;&#494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06학년도 모집인원 취합"/>
      <sheetName val="06학년도 모집인원 조정 (2)"/>
      <sheetName val="06학년도 모집인원 조정"/>
      <sheetName val="06학년도 모집인원(이월포함)"/>
      <sheetName val="정원외 산정 자료"/>
    </sheetNames>
    <sheetDataSet>
      <sheetData sheetId="0" refreshError="1">
        <row r="1">
          <cell r="B1" t="str">
            <v>학과명</v>
          </cell>
          <cell r="C1" t="str">
            <v>코드</v>
          </cell>
        </row>
        <row r="2">
          <cell r="B2" t="str">
            <v>식물자원과학과</v>
          </cell>
          <cell r="C2" t="str">
            <v>11</v>
          </cell>
        </row>
        <row r="3">
          <cell r="B3" t="str">
            <v>동물생명자원·낙농과학과군</v>
          </cell>
          <cell r="C3" t="str">
            <v>12</v>
          </cell>
        </row>
        <row r="4">
          <cell r="B4" t="str">
            <v>원예학과</v>
          </cell>
          <cell r="C4" t="str">
            <v>13</v>
          </cell>
        </row>
        <row r="5">
          <cell r="B5" t="str">
            <v>지역자원시스템공학과</v>
          </cell>
          <cell r="C5" t="str">
            <v>14</v>
          </cell>
        </row>
        <row r="6">
          <cell r="B6" t="str">
            <v>생명공학과</v>
          </cell>
          <cell r="C6" t="str">
            <v>15</v>
          </cell>
        </row>
        <row r="7">
          <cell r="B7" t="str">
            <v>토목공학과</v>
          </cell>
          <cell r="C7" t="str">
            <v>21</v>
          </cell>
        </row>
        <row r="8">
          <cell r="B8" t="str">
            <v>안전공학과</v>
          </cell>
          <cell r="C8" t="str">
            <v>22</v>
          </cell>
        </row>
        <row r="9">
          <cell r="B9" t="str">
            <v>건축학부</v>
          </cell>
          <cell r="C9" t="str">
            <v>23</v>
          </cell>
        </row>
        <row r="10">
          <cell r="B10" t="str">
            <v>환경공학과</v>
          </cell>
          <cell r="C10" t="str">
            <v>24</v>
          </cell>
        </row>
        <row r="11">
          <cell r="B11" t="str">
            <v>화학공학과</v>
          </cell>
          <cell r="C11" t="str">
            <v>25</v>
          </cell>
        </row>
        <row r="12">
          <cell r="B12" t="str">
            <v>식품생물공학과</v>
          </cell>
          <cell r="C12" t="str">
            <v>26</v>
          </cell>
        </row>
        <row r="13">
          <cell r="B13" t="str">
            <v>컴퓨터공학과군</v>
          </cell>
          <cell r="C13" t="str">
            <v>27</v>
          </cell>
        </row>
        <row r="14">
          <cell r="B14" t="str">
            <v>정보기술공학과군</v>
          </cell>
          <cell r="C14" t="str">
            <v>28</v>
          </cell>
        </row>
        <row r="15">
          <cell r="B15" t="str">
            <v>조경공학과</v>
          </cell>
          <cell r="C15" t="str">
            <v>29</v>
          </cell>
        </row>
        <row r="16">
          <cell r="B16" t="str">
            <v>의류산업학과</v>
          </cell>
          <cell r="C16" t="str">
            <v>30</v>
          </cell>
        </row>
        <row r="17">
          <cell r="B17" t="str">
            <v>영양조리과학과</v>
          </cell>
          <cell r="C17" t="str">
            <v>31</v>
          </cell>
        </row>
        <row r="18">
          <cell r="B18" t="str">
            <v>아동가족복지학과</v>
          </cell>
          <cell r="C18" t="str">
            <v>32</v>
          </cell>
        </row>
        <row r="19">
          <cell r="B19" t="str">
            <v>디자인학부</v>
          </cell>
          <cell r="C19" t="str">
            <v>33</v>
          </cell>
        </row>
        <row r="20">
          <cell r="B20" t="str">
            <v>컴퓨터정보수학과</v>
          </cell>
          <cell r="C20" t="str">
            <v>34</v>
          </cell>
        </row>
        <row r="21">
          <cell r="B21" t="str">
            <v>운동생리정보학과</v>
          </cell>
          <cell r="C21" t="str">
            <v>35</v>
          </cell>
        </row>
        <row r="22">
          <cell r="B22" t="str">
            <v>기계공학과</v>
          </cell>
          <cell r="C22" t="str">
            <v>36</v>
          </cell>
        </row>
        <row r="23">
          <cell r="B23" t="str">
            <v>경영학과</v>
          </cell>
          <cell r="C23" t="str">
            <v>41</v>
          </cell>
        </row>
        <row r="24">
          <cell r="B24" t="str">
            <v>행정학과</v>
          </cell>
          <cell r="C24" t="str">
            <v>42</v>
          </cell>
        </row>
        <row r="25">
          <cell r="B25" t="str">
            <v>법학부</v>
          </cell>
          <cell r="C25" t="str">
            <v>43</v>
          </cell>
        </row>
        <row r="26">
          <cell r="B26" t="str">
            <v>영어학과</v>
          </cell>
          <cell r="C26" t="str">
            <v>44</v>
          </cell>
        </row>
        <row r="27">
          <cell r="B27" t="str">
            <v>식물자원과학과(야)</v>
          </cell>
          <cell r="C27" t="str">
            <v>51</v>
          </cell>
        </row>
        <row r="28">
          <cell r="B28" t="str">
            <v>낙농과학과(야)</v>
          </cell>
          <cell r="C28" t="str">
            <v>52</v>
          </cell>
        </row>
        <row r="29">
          <cell r="B29" t="str">
            <v>토목공학과(야)</v>
          </cell>
          <cell r="C29" t="str">
            <v>61</v>
          </cell>
        </row>
        <row r="30">
          <cell r="B30" t="str">
            <v>안전공학과(야)</v>
          </cell>
          <cell r="C30" t="str">
            <v>62</v>
          </cell>
        </row>
        <row r="31">
          <cell r="B31" t="str">
            <v>환경공학과(야)</v>
          </cell>
          <cell r="C31" t="str">
            <v>63</v>
          </cell>
        </row>
        <row r="32">
          <cell r="B32" t="str">
            <v>화학공학과(야)</v>
          </cell>
          <cell r="C32" t="str">
            <v>64</v>
          </cell>
        </row>
        <row r="33">
          <cell r="B33" t="str">
            <v>식품생물공학과(야)</v>
          </cell>
          <cell r="C33" t="str">
            <v>65</v>
          </cell>
        </row>
        <row r="34">
          <cell r="B34" t="str">
            <v>웹정보공학과(야)</v>
          </cell>
          <cell r="C34" t="str">
            <v>66</v>
          </cell>
        </row>
        <row r="35">
          <cell r="B35" t="str">
            <v>전자공학과(야)</v>
          </cell>
          <cell r="C35" t="str">
            <v>67</v>
          </cell>
        </row>
        <row r="36">
          <cell r="B36" t="str">
            <v>정보제어공학과(야)</v>
          </cell>
          <cell r="C36" t="str">
            <v>68</v>
          </cell>
        </row>
        <row r="37">
          <cell r="B37" t="str">
            <v>조경공학과(야)</v>
          </cell>
          <cell r="C37" t="str">
            <v>69</v>
          </cell>
        </row>
        <row r="38">
          <cell r="B38" t="str">
            <v>영어학과(야)</v>
          </cell>
          <cell r="C38" t="str">
            <v>71</v>
          </cell>
        </row>
        <row r="39">
          <cell r="B39" t="str">
            <v>미디어문예창작학과(야)</v>
          </cell>
          <cell r="C39" t="str">
            <v>72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출서식(서식1)"/>
      <sheetName val="2012학과별모집인원배정참고자료"/>
    </sheetNames>
    <sheetDataSet>
      <sheetData sheetId="0" refreshError="1"/>
      <sheetData sheetId="1">
        <row r="7">
          <cell r="A7" t="str">
            <v>식물자원환경과학과</v>
          </cell>
          <cell r="B7" t="str">
            <v>주간</v>
          </cell>
          <cell r="C7" t="str">
            <v>자연과학</v>
          </cell>
          <cell r="D7" t="str">
            <v>식물생명환경과학부</v>
          </cell>
          <cell r="E7">
            <v>60</v>
          </cell>
          <cell r="F7">
            <v>70</v>
          </cell>
          <cell r="G7">
            <v>-10</v>
          </cell>
          <cell r="H7">
            <v>1</v>
          </cell>
          <cell r="I7">
            <v>27</v>
          </cell>
          <cell r="J7">
            <v>27</v>
          </cell>
          <cell r="K7">
            <v>28</v>
          </cell>
          <cell r="N7">
            <v>3</v>
          </cell>
          <cell r="O7">
            <v>1</v>
          </cell>
          <cell r="Q7">
            <v>1</v>
          </cell>
          <cell r="R7">
            <v>1</v>
          </cell>
          <cell r="S7">
            <v>3</v>
          </cell>
          <cell r="T7">
            <v>6</v>
          </cell>
        </row>
        <row r="8">
          <cell r="A8" t="str">
            <v>동물생명환경과학과</v>
          </cell>
          <cell r="B8" t="str">
            <v>주간</v>
          </cell>
          <cell r="C8" t="str">
            <v>자연과학</v>
          </cell>
          <cell r="D8" t="str">
            <v>동물생명환경과학부</v>
          </cell>
          <cell r="E8">
            <v>77</v>
          </cell>
          <cell r="F8">
            <v>90</v>
          </cell>
          <cell r="G8">
            <v>-13</v>
          </cell>
          <cell r="H8">
            <v>1</v>
          </cell>
          <cell r="I8">
            <v>35</v>
          </cell>
          <cell r="J8">
            <v>35</v>
          </cell>
          <cell r="K8">
            <v>36</v>
          </cell>
          <cell r="N8">
            <v>2</v>
          </cell>
          <cell r="Q8">
            <v>4</v>
          </cell>
          <cell r="S8">
            <v>4</v>
          </cell>
          <cell r="T8">
            <v>7</v>
          </cell>
        </row>
        <row r="9">
          <cell r="A9" t="str">
            <v>원예학과</v>
          </cell>
          <cell r="B9" t="str">
            <v>주간</v>
          </cell>
          <cell r="C9" t="str">
            <v>자연과학</v>
          </cell>
          <cell r="D9" t="str">
            <v>원예학과</v>
          </cell>
          <cell r="E9">
            <v>43</v>
          </cell>
          <cell r="F9">
            <v>40</v>
          </cell>
          <cell r="G9">
            <v>-14</v>
          </cell>
          <cell r="H9">
            <v>1</v>
          </cell>
          <cell r="I9">
            <v>19</v>
          </cell>
          <cell r="J9">
            <v>19</v>
          </cell>
          <cell r="K9">
            <v>20</v>
          </cell>
          <cell r="N9">
            <v>4</v>
          </cell>
          <cell r="S9">
            <v>0</v>
          </cell>
          <cell r="T9">
            <v>5</v>
          </cell>
        </row>
        <row r="10">
          <cell r="A10" t="str">
            <v>지역자원시스템공학과</v>
          </cell>
          <cell r="B10" t="str">
            <v>주간</v>
          </cell>
          <cell r="C10" t="str">
            <v>자연과학</v>
          </cell>
          <cell r="D10" t="str">
            <v>지역자원시스템공학과</v>
          </cell>
          <cell r="E10">
            <v>26</v>
          </cell>
          <cell r="F10">
            <v>30</v>
          </cell>
          <cell r="G10">
            <v>13</v>
          </cell>
          <cell r="H10">
            <v>1</v>
          </cell>
          <cell r="I10">
            <v>12</v>
          </cell>
          <cell r="J10">
            <v>12</v>
          </cell>
          <cell r="K10">
            <v>13</v>
          </cell>
          <cell r="N10">
            <v>2</v>
          </cell>
          <cell r="P10">
            <v>1</v>
          </cell>
          <cell r="S10">
            <v>1</v>
          </cell>
          <cell r="T10">
            <v>2</v>
          </cell>
        </row>
        <row r="11">
          <cell r="A11" t="str">
            <v>생명공학과</v>
          </cell>
          <cell r="B11" t="str">
            <v>주간</v>
          </cell>
          <cell r="C11" t="str">
            <v>자연과학</v>
          </cell>
          <cell r="D11" t="str">
            <v>생명공학과</v>
          </cell>
          <cell r="E11">
            <v>26</v>
          </cell>
          <cell r="F11">
            <v>30</v>
          </cell>
          <cell r="G11">
            <v>-4</v>
          </cell>
          <cell r="H11">
            <v>1</v>
          </cell>
          <cell r="I11">
            <v>12</v>
          </cell>
          <cell r="J11">
            <v>12</v>
          </cell>
          <cell r="K11">
            <v>13</v>
          </cell>
          <cell r="N11">
            <v>1</v>
          </cell>
          <cell r="O11">
            <v>1</v>
          </cell>
          <cell r="P11">
            <v>1</v>
          </cell>
          <cell r="S11">
            <v>2</v>
          </cell>
          <cell r="T11">
            <v>2</v>
          </cell>
        </row>
        <row r="12">
          <cell r="A12" t="str">
            <v>토목안전환경공학과</v>
          </cell>
          <cell r="B12" t="str">
            <v>주간</v>
          </cell>
          <cell r="C12" t="str">
            <v>공학</v>
          </cell>
          <cell r="D12" t="str">
            <v>토목공학과</v>
          </cell>
          <cell r="E12">
            <v>110</v>
          </cell>
          <cell r="F12">
            <v>100</v>
          </cell>
          <cell r="G12">
            <v>10</v>
          </cell>
          <cell r="H12">
            <v>2</v>
          </cell>
          <cell r="I12">
            <v>50</v>
          </cell>
          <cell r="J12">
            <v>50</v>
          </cell>
          <cell r="K12">
            <v>52</v>
          </cell>
          <cell r="N12">
            <v>4</v>
          </cell>
          <cell r="P12">
            <v>3</v>
          </cell>
          <cell r="S12">
            <v>3</v>
          </cell>
          <cell r="T12">
            <v>10</v>
          </cell>
        </row>
        <row r="13">
          <cell r="A13" t="str">
            <v>건축학전공</v>
          </cell>
          <cell r="B13" t="str">
            <v>주간</v>
          </cell>
          <cell r="C13" t="str">
            <v>공학</v>
          </cell>
          <cell r="D13" t="str">
            <v>건축학부</v>
          </cell>
          <cell r="E13">
            <v>18</v>
          </cell>
          <cell r="F13">
            <v>20</v>
          </cell>
          <cell r="G13">
            <v>-2</v>
          </cell>
          <cell r="H13">
            <v>1</v>
          </cell>
          <cell r="I13">
            <v>8</v>
          </cell>
          <cell r="J13">
            <v>8</v>
          </cell>
          <cell r="K13">
            <v>9</v>
          </cell>
          <cell r="N13">
            <v>1</v>
          </cell>
          <cell r="S13">
            <v>0</v>
          </cell>
          <cell r="T13">
            <v>2</v>
          </cell>
        </row>
        <row r="14">
          <cell r="A14" t="str">
            <v>건축공학전공</v>
          </cell>
          <cell r="B14" t="str">
            <v>주간</v>
          </cell>
          <cell r="C14" t="str">
            <v>공학</v>
          </cell>
          <cell r="D14" t="str">
            <v>건축학부</v>
          </cell>
          <cell r="E14">
            <v>18</v>
          </cell>
          <cell r="F14">
            <v>20</v>
          </cell>
          <cell r="G14">
            <v>-2</v>
          </cell>
          <cell r="I14">
            <v>8</v>
          </cell>
          <cell r="J14">
            <v>8</v>
          </cell>
          <cell r="K14">
            <v>8</v>
          </cell>
          <cell r="N14">
            <v>1</v>
          </cell>
          <cell r="S14">
            <v>0</v>
          </cell>
          <cell r="T14">
            <v>2</v>
          </cell>
        </row>
        <row r="15">
          <cell r="A15" t="str">
            <v>화학공학과</v>
          </cell>
          <cell r="B15" t="str">
            <v>주간</v>
          </cell>
          <cell r="C15" t="str">
            <v>공학</v>
          </cell>
          <cell r="D15" t="str">
            <v>화학공학부</v>
          </cell>
          <cell r="E15">
            <v>40</v>
          </cell>
          <cell r="F15">
            <v>40</v>
          </cell>
          <cell r="G15">
            <v>0</v>
          </cell>
          <cell r="H15">
            <v>1</v>
          </cell>
          <cell r="I15">
            <v>18</v>
          </cell>
          <cell r="J15">
            <v>18</v>
          </cell>
          <cell r="K15">
            <v>19</v>
          </cell>
          <cell r="N15">
            <v>2</v>
          </cell>
          <cell r="P15">
            <v>2</v>
          </cell>
          <cell r="S15">
            <v>2</v>
          </cell>
          <cell r="T15">
            <v>4</v>
          </cell>
        </row>
        <row r="16">
          <cell r="A16" t="str">
            <v>식품생물공학과</v>
          </cell>
          <cell r="B16" t="str">
            <v>주간</v>
          </cell>
          <cell r="C16" t="str">
            <v>공학</v>
          </cell>
          <cell r="D16" t="str">
            <v>식품생물공학과</v>
          </cell>
          <cell r="E16">
            <v>40</v>
          </cell>
          <cell r="F16">
            <v>40</v>
          </cell>
          <cell r="G16">
            <v>0</v>
          </cell>
          <cell r="I16">
            <v>18</v>
          </cell>
          <cell r="J16">
            <v>18</v>
          </cell>
          <cell r="K16">
            <v>18</v>
          </cell>
          <cell r="P16">
            <v>2</v>
          </cell>
          <cell r="S16">
            <v>2</v>
          </cell>
          <cell r="T16">
            <v>4</v>
          </cell>
        </row>
        <row r="17">
          <cell r="A17" t="str">
            <v>컴퓨터웹정보공학과</v>
          </cell>
          <cell r="B17" t="str">
            <v>주간</v>
          </cell>
          <cell r="C17" t="str">
            <v>공학</v>
          </cell>
          <cell r="D17" t="str">
            <v>컴퓨터공학과</v>
          </cell>
          <cell r="E17">
            <v>58</v>
          </cell>
          <cell r="F17">
            <v>53</v>
          </cell>
          <cell r="G17">
            <v>5</v>
          </cell>
          <cell r="H17">
            <v>1</v>
          </cell>
          <cell r="I17">
            <v>26</v>
          </cell>
          <cell r="J17">
            <v>26</v>
          </cell>
          <cell r="K17">
            <v>27</v>
          </cell>
          <cell r="L17">
            <v>1</v>
          </cell>
          <cell r="M17" t="str">
            <v>컴퓨터</v>
          </cell>
          <cell r="N17">
            <v>2</v>
          </cell>
          <cell r="T17">
            <v>6</v>
          </cell>
        </row>
        <row r="18">
          <cell r="A18" t="str">
            <v>전기전자제어공학과</v>
          </cell>
          <cell r="B18" t="str">
            <v>주간</v>
          </cell>
          <cell r="C18" t="str">
            <v>공학</v>
          </cell>
          <cell r="D18" t="str">
            <v>전자공학과</v>
          </cell>
          <cell r="E18">
            <v>138</v>
          </cell>
          <cell r="F18">
            <v>112</v>
          </cell>
          <cell r="G18">
            <v>26</v>
          </cell>
          <cell r="H18">
            <v>3</v>
          </cell>
          <cell r="I18">
            <v>62</v>
          </cell>
          <cell r="J18">
            <v>62</v>
          </cell>
          <cell r="K18">
            <v>65</v>
          </cell>
          <cell r="N18">
            <v>8</v>
          </cell>
          <cell r="P18">
            <v>2</v>
          </cell>
          <cell r="S18">
            <v>2</v>
          </cell>
          <cell r="T18">
            <v>14</v>
          </cell>
        </row>
        <row r="19">
          <cell r="A19" t="str">
            <v>디자인학과</v>
          </cell>
          <cell r="B19" t="str">
            <v>주간</v>
          </cell>
          <cell r="C19" t="str">
            <v>예체능</v>
          </cell>
          <cell r="D19" t="str">
            <v>디자인학부(무실기)</v>
          </cell>
          <cell r="E19">
            <v>59</v>
          </cell>
          <cell r="F19">
            <v>67</v>
          </cell>
          <cell r="G19">
            <v>-8</v>
          </cell>
          <cell r="H19">
            <v>1</v>
          </cell>
          <cell r="I19">
            <v>49</v>
          </cell>
          <cell r="J19">
            <v>49</v>
          </cell>
          <cell r="K19">
            <v>11</v>
          </cell>
          <cell r="S19">
            <v>0</v>
          </cell>
          <cell r="T19">
            <v>0</v>
          </cell>
        </row>
        <row r="20">
          <cell r="A20" t="str">
            <v>기계공학과</v>
          </cell>
          <cell r="B20" t="str">
            <v>주간</v>
          </cell>
          <cell r="C20" t="str">
            <v>공학</v>
          </cell>
          <cell r="D20" t="str">
            <v>기계공학과</v>
          </cell>
          <cell r="E20">
            <v>32</v>
          </cell>
          <cell r="F20">
            <v>36</v>
          </cell>
          <cell r="G20">
            <v>-4</v>
          </cell>
          <cell r="H20">
            <v>1</v>
          </cell>
          <cell r="I20">
            <v>14</v>
          </cell>
          <cell r="J20">
            <v>14</v>
          </cell>
          <cell r="K20">
            <v>15</v>
          </cell>
          <cell r="N20">
            <v>1</v>
          </cell>
          <cell r="R20">
            <v>1</v>
          </cell>
          <cell r="S20">
            <v>1</v>
          </cell>
          <cell r="T20">
            <v>4</v>
          </cell>
        </row>
        <row r="21">
          <cell r="A21" t="str">
            <v>조경학과</v>
          </cell>
          <cell r="B21" t="str">
            <v>주간</v>
          </cell>
          <cell r="C21" t="str">
            <v>공학</v>
          </cell>
          <cell r="D21" t="str">
            <v>조경학과</v>
          </cell>
          <cell r="E21">
            <v>53</v>
          </cell>
          <cell r="F21">
            <v>60</v>
          </cell>
          <cell r="G21">
            <v>-7</v>
          </cell>
          <cell r="H21">
            <v>1</v>
          </cell>
          <cell r="I21">
            <v>24</v>
          </cell>
          <cell r="J21">
            <v>24</v>
          </cell>
          <cell r="K21">
            <v>25</v>
          </cell>
          <cell r="N21">
            <v>3</v>
          </cell>
          <cell r="R21">
            <v>3</v>
          </cell>
          <cell r="S21">
            <v>3</v>
          </cell>
          <cell r="T21">
            <v>5</v>
          </cell>
        </row>
        <row r="22">
          <cell r="A22" t="str">
            <v>의류산업학과</v>
          </cell>
          <cell r="B22" t="str">
            <v>주간</v>
          </cell>
          <cell r="C22" t="str">
            <v>자연과학</v>
          </cell>
          <cell r="D22" t="str">
            <v>의류산업학과</v>
          </cell>
          <cell r="E22">
            <v>24</v>
          </cell>
          <cell r="F22">
            <v>27</v>
          </cell>
          <cell r="G22">
            <v>-3</v>
          </cell>
          <cell r="H22">
            <v>1</v>
          </cell>
          <cell r="I22">
            <v>11</v>
          </cell>
          <cell r="J22">
            <v>11</v>
          </cell>
          <cell r="K22">
            <v>12</v>
          </cell>
          <cell r="N22">
            <v>3</v>
          </cell>
          <cell r="S22">
            <v>0</v>
          </cell>
          <cell r="T22">
            <v>2</v>
          </cell>
        </row>
        <row r="23">
          <cell r="A23" t="str">
            <v>영양조리과학과</v>
          </cell>
          <cell r="B23" t="str">
            <v>주간</v>
          </cell>
          <cell r="C23" t="str">
            <v>자연과학</v>
          </cell>
          <cell r="D23" t="str">
            <v>영양조리과학과</v>
          </cell>
          <cell r="E23">
            <v>24</v>
          </cell>
          <cell r="F23">
            <v>27</v>
          </cell>
          <cell r="G23">
            <v>-3</v>
          </cell>
          <cell r="H23">
            <v>1</v>
          </cell>
          <cell r="I23">
            <v>11</v>
          </cell>
          <cell r="J23">
            <v>11</v>
          </cell>
          <cell r="K23">
            <v>12</v>
          </cell>
          <cell r="L23">
            <v>2</v>
          </cell>
          <cell r="M23" t="str">
            <v>요리</v>
          </cell>
          <cell r="N23">
            <v>1</v>
          </cell>
          <cell r="S23">
            <v>0</v>
          </cell>
          <cell r="T23">
            <v>2</v>
          </cell>
        </row>
        <row r="24">
          <cell r="A24" t="str">
            <v>아동가족복지학과</v>
          </cell>
          <cell r="B24" t="str">
            <v>주간</v>
          </cell>
          <cell r="C24" t="str">
            <v>자연과학</v>
          </cell>
          <cell r="D24" t="str">
            <v>아동가족복지학과</v>
          </cell>
          <cell r="E24">
            <v>23</v>
          </cell>
          <cell r="F24">
            <v>26</v>
          </cell>
          <cell r="G24">
            <v>-3</v>
          </cell>
          <cell r="H24">
            <v>1</v>
          </cell>
          <cell r="I24">
            <v>10</v>
          </cell>
          <cell r="J24">
            <v>10</v>
          </cell>
          <cell r="K24">
            <v>11</v>
          </cell>
          <cell r="N24">
            <v>1</v>
          </cell>
          <cell r="O24">
            <v>1</v>
          </cell>
          <cell r="S24">
            <v>1</v>
          </cell>
          <cell r="T24">
            <v>3</v>
          </cell>
        </row>
        <row r="25">
          <cell r="A25" t="str">
            <v>응용수학과</v>
          </cell>
          <cell r="B25" t="str">
            <v>주간</v>
          </cell>
          <cell r="C25" t="str">
            <v>자연과학</v>
          </cell>
          <cell r="D25" t="str">
            <v>응용수학과</v>
          </cell>
          <cell r="E25">
            <v>24</v>
          </cell>
          <cell r="F25">
            <v>27</v>
          </cell>
          <cell r="G25">
            <v>-3</v>
          </cell>
          <cell r="H25">
            <v>1</v>
          </cell>
          <cell r="I25">
            <v>11</v>
          </cell>
          <cell r="J25">
            <v>11</v>
          </cell>
          <cell r="K25">
            <v>12</v>
          </cell>
          <cell r="N25">
            <v>1</v>
          </cell>
          <cell r="P25">
            <v>1</v>
          </cell>
          <cell r="S25">
            <v>1</v>
          </cell>
          <cell r="T25">
            <v>2</v>
          </cell>
        </row>
        <row r="26">
          <cell r="A26" t="str">
            <v>스포츠과학과</v>
          </cell>
          <cell r="B26" t="str">
            <v>주간</v>
          </cell>
          <cell r="C26" t="str">
            <v>자연과학</v>
          </cell>
          <cell r="D26" t="str">
            <v>스포츠과학과</v>
          </cell>
          <cell r="E26">
            <v>18</v>
          </cell>
          <cell r="F26">
            <v>20</v>
          </cell>
          <cell r="G26">
            <v>-2</v>
          </cell>
          <cell r="I26">
            <v>8</v>
          </cell>
          <cell r="J26">
            <v>8</v>
          </cell>
          <cell r="K26">
            <v>6</v>
          </cell>
          <cell r="L26">
            <v>4</v>
          </cell>
          <cell r="M26" t="str">
            <v>체육</v>
          </cell>
          <cell r="S26">
            <v>0</v>
          </cell>
          <cell r="T26">
            <v>4</v>
          </cell>
        </row>
        <row r="27">
          <cell r="A27" t="str">
            <v>경영학과</v>
          </cell>
          <cell r="B27" t="str">
            <v>주간</v>
          </cell>
          <cell r="C27" t="str">
            <v>인문사회</v>
          </cell>
          <cell r="D27" t="str">
            <v>경영학과</v>
          </cell>
          <cell r="E27">
            <v>46</v>
          </cell>
          <cell r="F27">
            <v>52</v>
          </cell>
          <cell r="G27">
            <v>-6</v>
          </cell>
          <cell r="H27">
            <v>1</v>
          </cell>
          <cell r="I27">
            <v>21</v>
          </cell>
          <cell r="J27">
            <v>21</v>
          </cell>
          <cell r="K27">
            <v>22</v>
          </cell>
          <cell r="S27">
            <v>0</v>
          </cell>
          <cell r="T27">
            <v>4</v>
          </cell>
        </row>
        <row r="28">
          <cell r="A28" t="str">
            <v>행정학과</v>
          </cell>
          <cell r="B28" t="str">
            <v>주간</v>
          </cell>
          <cell r="C28" t="str">
            <v>인문사회</v>
          </cell>
          <cell r="D28" t="str">
            <v>행정학과</v>
          </cell>
          <cell r="E28">
            <v>32</v>
          </cell>
          <cell r="F28">
            <v>36</v>
          </cell>
          <cell r="G28">
            <v>-4</v>
          </cell>
          <cell r="H28">
            <v>1</v>
          </cell>
          <cell r="I28">
            <v>14</v>
          </cell>
          <cell r="J28">
            <v>14</v>
          </cell>
          <cell r="K28">
            <v>15</v>
          </cell>
          <cell r="N28">
            <v>2</v>
          </cell>
          <cell r="S28">
            <v>0</v>
          </cell>
          <cell r="T28">
            <v>4</v>
          </cell>
        </row>
        <row r="29">
          <cell r="A29" t="str">
            <v>법학과</v>
          </cell>
          <cell r="B29" t="str">
            <v>주간</v>
          </cell>
          <cell r="C29" t="str">
            <v>인문사회</v>
          </cell>
          <cell r="D29" t="str">
            <v>법학부</v>
          </cell>
          <cell r="E29">
            <v>50</v>
          </cell>
          <cell r="F29">
            <v>70</v>
          </cell>
          <cell r="G29">
            <v>-20</v>
          </cell>
          <cell r="H29">
            <v>1</v>
          </cell>
          <cell r="I29">
            <v>23</v>
          </cell>
          <cell r="J29">
            <v>23</v>
          </cell>
          <cell r="K29">
            <v>24</v>
          </cell>
          <cell r="N29">
            <v>2</v>
          </cell>
          <cell r="P29">
            <v>2</v>
          </cell>
          <cell r="S29">
            <v>2</v>
          </cell>
          <cell r="T29">
            <v>4</v>
          </cell>
        </row>
        <row r="30">
          <cell r="A30" t="str">
            <v>영어학과</v>
          </cell>
          <cell r="B30" t="str">
            <v>주간</v>
          </cell>
          <cell r="C30" t="str">
            <v>인문사회</v>
          </cell>
          <cell r="D30" t="str">
            <v>영어학과</v>
          </cell>
          <cell r="E30">
            <v>32</v>
          </cell>
          <cell r="F30">
            <v>36</v>
          </cell>
          <cell r="G30">
            <v>-4</v>
          </cell>
          <cell r="H30">
            <v>1</v>
          </cell>
          <cell r="I30">
            <v>14</v>
          </cell>
          <cell r="J30">
            <v>14</v>
          </cell>
          <cell r="K30">
            <v>15</v>
          </cell>
          <cell r="L30">
            <v>2</v>
          </cell>
          <cell r="M30" t="str">
            <v>영어</v>
          </cell>
          <cell r="N30">
            <v>1</v>
          </cell>
          <cell r="P30">
            <v>1</v>
          </cell>
          <cell r="S30">
            <v>1</v>
          </cell>
          <cell r="T30">
            <v>4</v>
          </cell>
        </row>
        <row r="31">
          <cell r="A31" t="str">
            <v>미디어문예창작학과</v>
          </cell>
          <cell r="B31" t="str">
            <v>주간</v>
          </cell>
          <cell r="C31" t="str">
            <v>인문사회</v>
          </cell>
          <cell r="D31" t="str">
            <v>미디어문예창작학과</v>
          </cell>
          <cell r="E31">
            <v>23</v>
          </cell>
          <cell r="F31">
            <v>26</v>
          </cell>
          <cell r="G31">
            <v>-3</v>
          </cell>
          <cell r="H31">
            <v>1</v>
          </cell>
          <cell r="I31">
            <v>10</v>
          </cell>
          <cell r="J31">
            <v>10</v>
          </cell>
          <cell r="K31">
            <v>11</v>
          </cell>
          <cell r="L31">
            <v>2</v>
          </cell>
          <cell r="M31" t="str">
            <v>문학</v>
          </cell>
          <cell r="N31">
            <v>1</v>
          </cell>
          <cell r="P31">
            <v>1</v>
          </cell>
          <cell r="S31">
            <v>1</v>
          </cell>
          <cell r="T31">
            <v>3</v>
          </cell>
        </row>
        <row r="32">
          <cell r="A32" t="str">
            <v>토목안전환경공학과</v>
          </cell>
          <cell r="B32" t="str">
            <v>야간</v>
          </cell>
          <cell r="C32" t="str">
            <v>공학</v>
          </cell>
          <cell r="D32" t="str">
            <v>토목공학과</v>
          </cell>
          <cell r="E32">
            <v>80</v>
          </cell>
          <cell r="F32">
            <v>74</v>
          </cell>
          <cell r="G32">
            <v>6</v>
          </cell>
          <cell r="H32">
            <v>2</v>
          </cell>
          <cell r="I32">
            <v>36</v>
          </cell>
          <cell r="J32">
            <v>36</v>
          </cell>
          <cell r="K32">
            <v>38</v>
          </cell>
          <cell r="N32">
            <v>2</v>
          </cell>
          <cell r="S32">
            <v>0</v>
          </cell>
          <cell r="T32">
            <v>8</v>
          </cell>
        </row>
        <row r="33">
          <cell r="A33" t="str">
            <v>화학공학과</v>
          </cell>
          <cell r="B33" t="str">
            <v>야간</v>
          </cell>
          <cell r="C33" t="str">
            <v>공학</v>
          </cell>
          <cell r="D33" t="str">
            <v>화학공학부</v>
          </cell>
          <cell r="E33">
            <v>22</v>
          </cell>
          <cell r="F33">
            <v>30</v>
          </cell>
          <cell r="G33">
            <v>-8</v>
          </cell>
          <cell r="H33">
            <v>1</v>
          </cell>
          <cell r="I33">
            <v>10</v>
          </cell>
          <cell r="J33">
            <v>10</v>
          </cell>
          <cell r="K33">
            <v>11</v>
          </cell>
          <cell r="N33">
            <v>2</v>
          </cell>
          <cell r="P33">
            <v>1</v>
          </cell>
          <cell r="S33">
            <v>1</v>
          </cell>
          <cell r="T33">
            <v>2</v>
          </cell>
        </row>
        <row r="34">
          <cell r="A34" t="str">
            <v>식품생물공학과</v>
          </cell>
          <cell r="B34" t="str">
            <v>야간</v>
          </cell>
          <cell r="C34" t="str">
            <v>공학</v>
          </cell>
          <cell r="D34" t="str">
            <v>식품생물공학과</v>
          </cell>
          <cell r="E34">
            <v>32</v>
          </cell>
          <cell r="F34">
            <v>22</v>
          </cell>
          <cell r="G34">
            <v>10</v>
          </cell>
          <cell r="H34">
            <v>1</v>
          </cell>
          <cell r="I34">
            <v>14</v>
          </cell>
          <cell r="J34">
            <v>14</v>
          </cell>
          <cell r="K34">
            <v>15</v>
          </cell>
          <cell r="P34">
            <v>1</v>
          </cell>
          <cell r="S34">
            <v>1</v>
          </cell>
          <cell r="T34">
            <v>4</v>
          </cell>
        </row>
        <row r="35">
          <cell r="A35" t="str">
            <v>전기전자제어공학과</v>
          </cell>
          <cell r="B35" t="str">
            <v>야간</v>
          </cell>
          <cell r="C35" t="str">
            <v>공학</v>
          </cell>
          <cell r="D35" t="str">
            <v>전자공학과</v>
          </cell>
          <cell r="E35">
            <v>25</v>
          </cell>
          <cell r="F35">
            <v>60</v>
          </cell>
          <cell r="G35">
            <v>-35</v>
          </cell>
          <cell r="H35">
            <v>2</v>
          </cell>
          <cell r="I35">
            <v>11</v>
          </cell>
          <cell r="J35">
            <v>11</v>
          </cell>
          <cell r="K35">
            <v>13</v>
          </cell>
          <cell r="N35">
            <v>3</v>
          </cell>
          <cell r="P35">
            <v>1</v>
          </cell>
          <cell r="S35">
            <v>1</v>
          </cell>
          <cell r="T35">
            <v>3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Q48"/>
  <sheetViews>
    <sheetView showZeros="0" tabSelected="1" zoomScaleNormal="100" workbookViewId="0">
      <pane ySplit="7" topLeftCell="A8" activePane="bottomLeft" state="frozen"/>
      <selection activeCell="D1" sqref="D1"/>
      <selection pane="bottomLeft" activeCell="A2" sqref="A2:O2"/>
    </sheetView>
  </sheetViews>
  <sheetFormatPr defaultRowHeight="16.5"/>
  <cols>
    <col min="1" max="1" width="32.25" style="1" customWidth="1"/>
    <col min="2" max="2" width="4.75" style="1" hidden="1" customWidth="1"/>
    <col min="3" max="3" width="5.75" style="1" bestFit="1" customWidth="1"/>
    <col min="4" max="4" width="6.375" style="1" bestFit="1" customWidth="1"/>
    <col min="5" max="5" width="6.375" style="1" customWidth="1"/>
    <col min="6" max="6" width="5.75" style="1" bestFit="1" customWidth="1"/>
    <col min="7" max="8" width="6.375" style="2" bestFit="1" customWidth="1"/>
    <col min="9" max="9" width="8" style="2" bestFit="1" customWidth="1"/>
    <col min="10" max="10" width="7.25" style="2" bestFit="1" customWidth="1"/>
    <col min="11" max="11" width="11.375" style="2" bestFit="1" customWidth="1"/>
    <col min="12" max="12" width="8" style="2" bestFit="1" customWidth="1"/>
    <col min="13" max="13" width="6.375" style="2" bestFit="1" customWidth="1"/>
    <col min="14" max="14" width="4.75" style="1" bestFit="1" customWidth="1"/>
    <col min="15" max="15" width="5.75" style="1" bestFit="1" customWidth="1"/>
    <col min="16" max="16" width="0" style="1" hidden="1" customWidth="1"/>
    <col min="17" max="16384" width="9" style="1"/>
  </cols>
  <sheetData>
    <row r="1" spans="1:17" ht="9.9499999999999993" customHeight="1">
      <c r="A1" s="14"/>
      <c r="B1" s="14"/>
    </row>
    <row r="2" spans="1:17" ht="40.5" customHeight="1">
      <c r="A2" s="87" t="s">
        <v>99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</row>
    <row r="3" spans="1:17" ht="21" customHeight="1" thickBot="1">
      <c r="A3" s="13"/>
      <c r="B3" s="13"/>
      <c r="C3" s="11"/>
      <c r="D3" s="11"/>
      <c r="E3" s="11"/>
      <c r="F3" s="11"/>
      <c r="G3" s="12"/>
      <c r="H3" s="12"/>
      <c r="I3" s="12"/>
      <c r="J3" s="12"/>
      <c r="K3" s="12"/>
      <c r="L3" s="12"/>
      <c r="M3" s="69" t="s">
        <v>47</v>
      </c>
      <c r="N3" s="69"/>
      <c r="O3" s="69"/>
    </row>
    <row r="4" spans="1:17" ht="17.25" customHeight="1">
      <c r="A4" s="88" t="s">
        <v>0</v>
      </c>
      <c r="B4" s="43"/>
      <c r="C4" s="70" t="s">
        <v>48</v>
      </c>
      <c r="D4" s="70"/>
      <c r="E4" s="70"/>
      <c r="F4" s="70"/>
      <c r="G4" s="70" t="s">
        <v>30</v>
      </c>
      <c r="H4" s="70"/>
      <c r="I4" s="70"/>
      <c r="J4" s="70"/>
      <c r="K4" s="70"/>
      <c r="L4" s="70"/>
      <c r="M4" s="70"/>
      <c r="N4" s="70"/>
      <c r="O4" s="90" t="s">
        <v>29</v>
      </c>
    </row>
    <row r="5" spans="1:17" ht="16.5" customHeight="1">
      <c r="A5" s="89"/>
      <c r="B5" s="44"/>
      <c r="C5" s="93" t="s">
        <v>40</v>
      </c>
      <c r="D5" s="93"/>
      <c r="E5" s="93"/>
      <c r="F5" s="93"/>
      <c r="G5" s="77" t="s">
        <v>28</v>
      </c>
      <c r="H5" s="77"/>
      <c r="I5" s="77"/>
      <c r="J5" s="77"/>
      <c r="K5" s="92" t="s">
        <v>32</v>
      </c>
      <c r="L5" s="77" t="s">
        <v>27</v>
      </c>
      <c r="M5" s="77"/>
      <c r="N5" s="77" t="s">
        <v>96</v>
      </c>
      <c r="O5" s="91"/>
    </row>
    <row r="6" spans="1:17" ht="17.25" customHeight="1" thickBot="1">
      <c r="A6" s="89"/>
      <c r="B6" s="44"/>
      <c r="C6" s="94" t="s">
        <v>41</v>
      </c>
      <c r="D6" s="94"/>
      <c r="E6" s="94"/>
      <c r="F6" s="94"/>
      <c r="G6" s="77"/>
      <c r="H6" s="77"/>
      <c r="I6" s="77"/>
      <c r="J6" s="77"/>
      <c r="K6" s="92"/>
      <c r="L6" s="77"/>
      <c r="M6" s="77"/>
      <c r="N6" s="77"/>
      <c r="O6" s="91"/>
    </row>
    <row r="7" spans="1:17" ht="40.5">
      <c r="A7" s="89"/>
      <c r="B7" s="44" t="s">
        <v>50</v>
      </c>
      <c r="C7" s="57" t="s">
        <v>97</v>
      </c>
      <c r="D7" s="57" t="s">
        <v>100</v>
      </c>
      <c r="E7" s="67" t="s">
        <v>101</v>
      </c>
      <c r="F7" s="52" t="s">
        <v>49</v>
      </c>
      <c r="G7" s="46" t="s">
        <v>37</v>
      </c>
      <c r="H7" s="45" t="s">
        <v>42</v>
      </c>
      <c r="I7" s="45" t="s">
        <v>26</v>
      </c>
      <c r="J7" s="45" t="s">
        <v>39</v>
      </c>
      <c r="K7" s="45" t="s">
        <v>38</v>
      </c>
      <c r="L7" s="45" t="s">
        <v>25</v>
      </c>
      <c r="M7" s="45" t="s">
        <v>24</v>
      </c>
      <c r="N7" s="77"/>
      <c r="O7" s="91"/>
      <c r="P7" s="1" t="s">
        <v>46</v>
      </c>
    </row>
    <row r="8" spans="1:17" ht="24" customHeight="1">
      <c r="A8" s="18" t="s">
        <v>1</v>
      </c>
      <c r="B8" s="25" t="s">
        <v>51</v>
      </c>
      <c r="C8" s="17">
        <v>23</v>
      </c>
      <c r="D8" s="58">
        <v>3</v>
      </c>
      <c r="E8" s="59"/>
      <c r="F8" s="55">
        <f>SUM(C8:E8)</f>
        <v>26</v>
      </c>
      <c r="G8" s="47">
        <v>1</v>
      </c>
      <c r="H8" s="17">
        <v>1</v>
      </c>
      <c r="I8" s="17">
        <v>0</v>
      </c>
      <c r="J8" s="26"/>
      <c r="K8" s="15"/>
      <c r="L8" s="27"/>
      <c r="M8" s="78" t="s">
        <v>31</v>
      </c>
      <c r="N8" s="23">
        <f>SUM(G8:I8)</f>
        <v>2</v>
      </c>
      <c r="O8" s="8">
        <f t="shared" ref="O8:O46" si="0">F8+N8</f>
        <v>28</v>
      </c>
      <c r="P8" s="16" t="e">
        <f>#REF!+#REF!</f>
        <v>#REF!</v>
      </c>
      <c r="Q8" s="16"/>
    </row>
    <row r="9" spans="1:17" ht="24" customHeight="1">
      <c r="A9" s="18" t="s">
        <v>2</v>
      </c>
      <c r="B9" s="25" t="s">
        <v>52</v>
      </c>
      <c r="C9" s="17">
        <v>32</v>
      </c>
      <c r="D9" s="58">
        <v>1</v>
      </c>
      <c r="E9" s="59">
        <v>1</v>
      </c>
      <c r="F9" s="55">
        <f t="shared" ref="F9:F20" si="1">SUM(C9:E9)</f>
        <v>34</v>
      </c>
      <c r="G9" s="47">
        <v>0</v>
      </c>
      <c r="H9" s="17">
        <v>1</v>
      </c>
      <c r="I9" s="17">
        <v>0</v>
      </c>
      <c r="J9" s="15"/>
      <c r="K9" s="15"/>
      <c r="L9" s="15"/>
      <c r="M9" s="79"/>
      <c r="N9" s="23">
        <f t="shared" ref="N9:N35" si="2">SUM(G9:I9)</f>
        <v>1</v>
      </c>
      <c r="O9" s="8">
        <f t="shared" si="0"/>
        <v>35</v>
      </c>
      <c r="P9" s="16" t="e">
        <f>#REF!+#REF!</f>
        <v>#REF!</v>
      </c>
      <c r="Q9" s="16"/>
    </row>
    <row r="10" spans="1:17" ht="24" customHeight="1">
      <c r="A10" s="18" t="s">
        <v>43</v>
      </c>
      <c r="B10" s="25" t="s">
        <v>53</v>
      </c>
      <c r="C10" s="17">
        <v>18</v>
      </c>
      <c r="D10" s="58">
        <v>2</v>
      </c>
      <c r="E10" s="59"/>
      <c r="F10" s="55">
        <f t="shared" si="1"/>
        <v>20</v>
      </c>
      <c r="G10" s="47">
        <v>0</v>
      </c>
      <c r="H10" s="17">
        <v>0</v>
      </c>
      <c r="I10" s="17">
        <v>0</v>
      </c>
      <c r="J10" s="15"/>
      <c r="K10" s="15"/>
      <c r="L10" s="15"/>
      <c r="M10" s="79"/>
      <c r="N10" s="23">
        <f t="shared" si="2"/>
        <v>0</v>
      </c>
      <c r="O10" s="8">
        <f t="shared" si="0"/>
        <v>20</v>
      </c>
      <c r="P10" s="16" t="e">
        <f>#REF!+#REF!</f>
        <v>#REF!</v>
      </c>
      <c r="Q10" s="16"/>
    </row>
    <row r="11" spans="1:17" ht="24" customHeight="1">
      <c r="A11" s="18" t="s">
        <v>3</v>
      </c>
      <c r="B11" s="25" t="s">
        <v>54</v>
      </c>
      <c r="C11" s="17">
        <v>16</v>
      </c>
      <c r="D11" s="58">
        <v>1</v>
      </c>
      <c r="E11" s="59"/>
      <c r="F11" s="55">
        <f t="shared" si="1"/>
        <v>17</v>
      </c>
      <c r="G11" s="47">
        <v>1</v>
      </c>
      <c r="H11" s="17">
        <v>0</v>
      </c>
      <c r="I11" s="17">
        <v>0</v>
      </c>
      <c r="J11" s="15"/>
      <c r="K11" s="15"/>
      <c r="L11" s="15"/>
      <c r="M11" s="79"/>
      <c r="N11" s="23">
        <f t="shared" si="2"/>
        <v>1</v>
      </c>
      <c r="O11" s="8">
        <f t="shared" si="0"/>
        <v>18</v>
      </c>
      <c r="P11" s="16" t="e">
        <f>#REF!+#REF!</f>
        <v>#REF!</v>
      </c>
      <c r="Q11" s="16"/>
    </row>
    <row r="12" spans="1:17" ht="24" customHeight="1">
      <c r="A12" s="18" t="s">
        <v>4</v>
      </c>
      <c r="B12" s="25" t="s">
        <v>55</v>
      </c>
      <c r="C12" s="17">
        <v>14</v>
      </c>
      <c r="D12" s="58">
        <v>2</v>
      </c>
      <c r="E12" s="59"/>
      <c r="F12" s="55">
        <f t="shared" si="1"/>
        <v>16</v>
      </c>
      <c r="G12" s="47">
        <v>1</v>
      </c>
      <c r="H12" s="17">
        <v>0</v>
      </c>
      <c r="I12" s="17">
        <v>0</v>
      </c>
      <c r="J12" s="15"/>
      <c r="K12" s="15"/>
      <c r="L12" s="15"/>
      <c r="M12" s="79"/>
      <c r="N12" s="23">
        <f t="shared" si="2"/>
        <v>1</v>
      </c>
      <c r="O12" s="8">
        <f t="shared" si="0"/>
        <v>17</v>
      </c>
      <c r="P12" s="16" t="e">
        <f>#REF!+#REF!</f>
        <v>#REF!</v>
      </c>
      <c r="Q12" s="16"/>
    </row>
    <row r="13" spans="1:17" ht="24" customHeight="1">
      <c r="A13" s="19" t="s">
        <v>5</v>
      </c>
      <c r="B13" s="25" t="s">
        <v>56</v>
      </c>
      <c r="C13" s="17">
        <v>44</v>
      </c>
      <c r="D13" s="58">
        <v>4</v>
      </c>
      <c r="E13" s="59"/>
      <c r="F13" s="55">
        <f t="shared" si="1"/>
        <v>48</v>
      </c>
      <c r="G13" s="47">
        <v>0</v>
      </c>
      <c r="H13" s="17">
        <v>0</v>
      </c>
      <c r="I13" s="17">
        <v>0</v>
      </c>
      <c r="J13" s="15"/>
      <c r="K13" s="15"/>
      <c r="L13" s="15"/>
      <c r="M13" s="79"/>
      <c r="N13" s="23">
        <f t="shared" si="2"/>
        <v>0</v>
      </c>
      <c r="O13" s="8">
        <f t="shared" si="0"/>
        <v>48</v>
      </c>
      <c r="P13" s="16" t="e">
        <f>#REF!+#REF!</f>
        <v>#REF!</v>
      </c>
      <c r="Q13" s="16"/>
    </row>
    <row r="14" spans="1:17" ht="24" customHeight="1">
      <c r="A14" s="18" t="s">
        <v>94</v>
      </c>
      <c r="B14" s="25" t="s">
        <v>57</v>
      </c>
      <c r="C14" s="17">
        <v>9</v>
      </c>
      <c r="D14" s="58">
        <v>0</v>
      </c>
      <c r="E14" s="59"/>
      <c r="F14" s="55">
        <f t="shared" si="1"/>
        <v>9</v>
      </c>
      <c r="G14" s="47">
        <v>0</v>
      </c>
      <c r="H14" s="17">
        <v>0</v>
      </c>
      <c r="I14" s="17">
        <v>0</v>
      </c>
      <c r="J14" s="15"/>
      <c r="K14" s="15"/>
      <c r="L14" s="15"/>
      <c r="M14" s="79"/>
      <c r="N14" s="23">
        <f t="shared" si="2"/>
        <v>0</v>
      </c>
      <c r="O14" s="8">
        <f t="shared" si="0"/>
        <v>9</v>
      </c>
      <c r="P14" s="16" t="e">
        <f>#REF!+#REF!</f>
        <v>#REF!</v>
      </c>
      <c r="Q14" s="16"/>
    </row>
    <row r="15" spans="1:17" ht="24" customHeight="1">
      <c r="A15" s="18" t="s">
        <v>95</v>
      </c>
      <c r="B15" s="25" t="s">
        <v>58</v>
      </c>
      <c r="C15" s="17">
        <v>9</v>
      </c>
      <c r="D15" s="58">
        <v>0</v>
      </c>
      <c r="E15" s="59"/>
      <c r="F15" s="55">
        <f t="shared" si="1"/>
        <v>9</v>
      </c>
      <c r="G15" s="47">
        <v>0</v>
      </c>
      <c r="H15" s="17">
        <v>0</v>
      </c>
      <c r="I15" s="17">
        <v>0</v>
      </c>
      <c r="J15" s="15"/>
      <c r="K15" s="15"/>
      <c r="L15" s="15"/>
      <c r="M15" s="79"/>
      <c r="N15" s="23">
        <f t="shared" si="2"/>
        <v>0</v>
      </c>
      <c r="O15" s="8">
        <f t="shared" si="0"/>
        <v>9</v>
      </c>
      <c r="P15" s="16" t="e">
        <f>#REF!+#REF!</f>
        <v>#REF!</v>
      </c>
      <c r="Q15" s="16"/>
    </row>
    <row r="16" spans="1:17" ht="24" customHeight="1">
      <c r="A16" s="18" t="s">
        <v>6</v>
      </c>
      <c r="B16" s="25" t="s">
        <v>59</v>
      </c>
      <c r="C16" s="17">
        <v>16</v>
      </c>
      <c r="D16" s="58">
        <v>2</v>
      </c>
      <c r="E16" s="59"/>
      <c r="F16" s="55">
        <f t="shared" si="1"/>
        <v>18</v>
      </c>
      <c r="G16" s="47">
        <v>0</v>
      </c>
      <c r="H16" s="17">
        <v>0</v>
      </c>
      <c r="I16" s="17">
        <v>0</v>
      </c>
      <c r="J16" s="15"/>
      <c r="K16" s="15"/>
      <c r="L16" s="15"/>
      <c r="M16" s="79"/>
      <c r="N16" s="23">
        <f t="shared" si="2"/>
        <v>0</v>
      </c>
      <c r="O16" s="8">
        <f t="shared" si="0"/>
        <v>18</v>
      </c>
      <c r="P16" s="16" t="e">
        <f>#REF!+#REF!</f>
        <v>#REF!</v>
      </c>
      <c r="Q16" s="16"/>
    </row>
    <row r="17" spans="1:17" ht="24" customHeight="1">
      <c r="A17" s="18" t="s">
        <v>7</v>
      </c>
      <c r="B17" s="25" t="s">
        <v>60</v>
      </c>
      <c r="C17" s="17">
        <v>15</v>
      </c>
      <c r="D17" s="58">
        <v>2</v>
      </c>
      <c r="E17" s="59"/>
      <c r="F17" s="55">
        <f t="shared" si="1"/>
        <v>17</v>
      </c>
      <c r="G17" s="47">
        <v>0</v>
      </c>
      <c r="H17" s="17">
        <v>0</v>
      </c>
      <c r="I17" s="17">
        <v>0</v>
      </c>
      <c r="J17" s="15"/>
      <c r="K17" s="15"/>
      <c r="L17" s="15"/>
      <c r="M17" s="79"/>
      <c r="N17" s="23">
        <f t="shared" si="2"/>
        <v>0</v>
      </c>
      <c r="O17" s="8">
        <f t="shared" si="0"/>
        <v>17</v>
      </c>
      <c r="P17" s="16" t="e">
        <f>#REF!+#REF!</f>
        <v>#REF!</v>
      </c>
      <c r="Q17" s="16"/>
    </row>
    <row r="18" spans="1:17" ht="24" customHeight="1">
      <c r="A18" s="19" t="s">
        <v>44</v>
      </c>
      <c r="B18" s="25" t="s">
        <v>61</v>
      </c>
      <c r="C18" s="17">
        <v>24</v>
      </c>
      <c r="D18" s="58">
        <v>2</v>
      </c>
      <c r="E18" s="59"/>
      <c r="F18" s="55">
        <f t="shared" si="1"/>
        <v>26</v>
      </c>
      <c r="G18" s="47">
        <v>0</v>
      </c>
      <c r="H18" s="17">
        <v>1</v>
      </c>
      <c r="I18" s="17">
        <v>0</v>
      </c>
      <c r="J18" s="15"/>
      <c r="K18" s="15"/>
      <c r="L18" s="15"/>
      <c r="M18" s="79"/>
      <c r="N18" s="23">
        <f t="shared" si="2"/>
        <v>1</v>
      </c>
      <c r="O18" s="8">
        <f t="shared" si="0"/>
        <v>27</v>
      </c>
      <c r="P18" s="16" t="e">
        <f>#REF!+#REF!</f>
        <v>#REF!</v>
      </c>
      <c r="Q18" s="16"/>
    </row>
    <row r="19" spans="1:17" ht="24" customHeight="1">
      <c r="A19" s="19" t="s">
        <v>8</v>
      </c>
      <c r="B19" s="25" t="s">
        <v>62</v>
      </c>
      <c r="C19" s="17">
        <v>54</v>
      </c>
      <c r="D19" s="58">
        <v>7</v>
      </c>
      <c r="E19" s="59"/>
      <c r="F19" s="55">
        <f t="shared" si="1"/>
        <v>61</v>
      </c>
      <c r="G19" s="47">
        <v>0</v>
      </c>
      <c r="H19" s="17">
        <v>0</v>
      </c>
      <c r="I19" s="17">
        <v>0</v>
      </c>
      <c r="J19" s="15"/>
      <c r="K19" s="15"/>
      <c r="L19" s="15"/>
      <c r="M19" s="79"/>
      <c r="N19" s="23">
        <f t="shared" si="2"/>
        <v>0</v>
      </c>
      <c r="O19" s="8">
        <f t="shared" si="0"/>
        <v>61</v>
      </c>
      <c r="P19" s="16" t="e">
        <f>#REF!+#REF!</f>
        <v>#REF!</v>
      </c>
      <c r="Q19" s="16"/>
    </row>
    <row r="20" spans="1:17" ht="24" customHeight="1">
      <c r="A20" s="18" t="s">
        <v>64</v>
      </c>
      <c r="B20" s="25" t="s">
        <v>63</v>
      </c>
      <c r="C20" s="17">
        <v>9</v>
      </c>
      <c r="D20" s="58">
        <v>0</v>
      </c>
      <c r="E20" s="59"/>
      <c r="F20" s="55">
        <f t="shared" si="1"/>
        <v>9</v>
      </c>
      <c r="G20" s="47">
        <v>0</v>
      </c>
      <c r="H20" s="17">
        <v>0</v>
      </c>
      <c r="I20" s="17">
        <v>0</v>
      </c>
      <c r="J20" s="27"/>
      <c r="K20" s="15"/>
      <c r="L20" s="15"/>
      <c r="M20" s="79"/>
      <c r="N20" s="23">
        <f t="shared" si="2"/>
        <v>0</v>
      </c>
      <c r="O20" s="8">
        <f t="shared" si="0"/>
        <v>9</v>
      </c>
      <c r="P20" s="16" t="e">
        <f>#REF!+#REF!</f>
        <v>#REF!</v>
      </c>
      <c r="Q20" s="16"/>
    </row>
    <row r="21" spans="1:17" ht="24" customHeight="1">
      <c r="A21" s="18" t="s">
        <v>66</v>
      </c>
      <c r="B21" s="25" t="s">
        <v>65</v>
      </c>
      <c r="C21" s="68">
        <v>41</v>
      </c>
      <c r="D21" s="60"/>
      <c r="E21" s="61"/>
      <c r="F21" s="71">
        <v>41</v>
      </c>
      <c r="G21" s="47" t="s">
        <v>98</v>
      </c>
      <c r="H21" s="17" t="s">
        <v>98</v>
      </c>
      <c r="I21" s="17" t="s">
        <v>98</v>
      </c>
      <c r="J21" s="27"/>
      <c r="K21" s="15"/>
      <c r="L21" s="15"/>
      <c r="M21" s="79"/>
      <c r="N21" s="23">
        <f t="shared" si="2"/>
        <v>0</v>
      </c>
      <c r="O21" s="8">
        <f t="shared" si="0"/>
        <v>41</v>
      </c>
      <c r="P21" s="16"/>
      <c r="Q21" s="16"/>
    </row>
    <row r="22" spans="1:17" ht="24" customHeight="1">
      <c r="A22" s="18" t="s">
        <v>68</v>
      </c>
      <c r="B22" s="25" t="s">
        <v>67</v>
      </c>
      <c r="C22" s="68"/>
      <c r="D22" s="60"/>
      <c r="E22" s="61"/>
      <c r="F22" s="72"/>
      <c r="G22" s="47" t="s">
        <v>98</v>
      </c>
      <c r="H22" s="17" t="s">
        <v>98</v>
      </c>
      <c r="I22" s="17" t="s">
        <v>98</v>
      </c>
      <c r="J22" s="27"/>
      <c r="K22" s="15"/>
      <c r="L22" s="15"/>
      <c r="M22" s="79"/>
      <c r="N22" s="23">
        <f t="shared" si="2"/>
        <v>0</v>
      </c>
      <c r="O22" s="8">
        <f t="shared" si="0"/>
        <v>0</v>
      </c>
      <c r="P22" s="16"/>
      <c r="Q22" s="16"/>
    </row>
    <row r="23" spans="1:17" ht="24" customHeight="1">
      <c r="A23" s="18" t="s">
        <v>70</v>
      </c>
      <c r="B23" s="25" t="s">
        <v>69</v>
      </c>
      <c r="C23" s="68"/>
      <c r="D23" s="60"/>
      <c r="E23" s="61"/>
      <c r="F23" s="73"/>
      <c r="G23" s="47" t="s">
        <v>98</v>
      </c>
      <c r="H23" s="17" t="s">
        <v>98</v>
      </c>
      <c r="I23" s="17" t="s">
        <v>98</v>
      </c>
      <c r="J23" s="27"/>
      <c r="K23" s="15"/>
      <c r="L23" s="15"/>
      <c r="M23" s="79"/>
      <c r="N23" s="23">
        <f t="shared" si="2"/>
        <v>0</v>
      </c>
      <c r="O23" s="8">
        <f t="shared" si="0"/>
        <v>0</v>
      </c>
      <c r="P23" s="16" t="e">
        <f>#REF!+#REF!</f>
        <v>#REF!</v>
      </c>
      <c r="Q23" s="16"/>
    </row>
    <row r="24" spans="1:17" ht="24" customHeight="1">
      <c r="A24" s="18" t="s">
        <v>9</v>
      </c>
      <c r="B24" s="25" t="s">
        <v>71</v>
      </c>
      <c r="C24" s="17">
        <v>15</v>
      </c>
      <c r="D24" s="58">
        <v>0</v>
      </c>
      <c r="E24" s="59"/>
      <c r="F24" s="55">
        <f t="shared" ref="F24:F40" si="3">SUM(C24:E24)</f>
        <v>15</v>
      </c>
      <c r="G24" s="47">
        <v>0</v>
      </c>
      <c r="H24" s="17">
        <v>0</v>
      </c>
      <c r="I24" s="17">
        <v>0</v>
      </c>
      <c r="J24" s="15"/>
      <c r="K24" s="15"/>
      <c r="L24" s="15"/>
      <c r="M24" s="79"/>
      <c r="N24" s="23">
        <f t="shared" si="2"/>
        <v>0</v>
      </c>
      <c r="O24" s="8">
        <f t="shared" si="0"/>
        <v>15</v>
      </c>
      <c r="P24" s="16" t="e">
        <f>#REF!+#REF!</f>
        <v>#REF!</v>
      </c>
      <c r="Q24" s="16"/>
    </row>
    <row r="25" spans="1:17" ht="24" customHeight="1">
      <c r="A25" s="18" t="s">
        <v>10</v>
      </c>
      <c r="B25" s="25" t="s">
        <v>72</v>
      </c>
      <c r="C25" s="17">
        <v>20</v>
      </c>
      <c r="D25" s="58">
        <v>4</v>
      </c>
      <c r="E25" s="59"/>
      <c r="F25" s="55">
        <f t="shared" si="3"/>
        <v>24</v>
      </c>
      <c r="G25" s="47">
        <v>0</v>
      </c>
      <c r="H25" s="17">
        <v>1</v>
      </c>
      <c r="I25" s="17">
        <v>0</v>
      </c>
      <c r="J25" s="15"/>
      <c r="K25" s="15"/>
      <c r="L25" s="15"/>
      <c r="M25" s="79"/>
      <c r="N25" s="23">
        <f t="shared" si="2"/>
        <v>1</v>
      </c>
      <c r="O25" s="8">
        <f t="shared" si="0"/>
        <v>25</v>
      </c>
      <c r="P25" s="16" t="e">
        <f>#REF!+#REF!</f>
        <v>#REF!</v>
      </c>
      <c r="Q25" s="16"/>
    </row>
    <row r="26" spans="1:17" ht="24" customHeight="1">
      <c r="A26" s="18" t="s">
        <v>11</v>
      </c>
      <c r="B26" s="25" t="s">
        <v>73</v>
      </c>
      <c r="C26" s="17">
        <v>10</v>
      </c>
      <c r="D26" s="58">
        <v>1</v>
      </c>
      <c r="E26" s="59"/>
      <c r="F26" s="55">
        <f t="shared" si="3"/>
        <v>11</v>
      </c>
      <c r="G26" s="47">
        <v>1</v>
      </c>
      <c r="H26" s="17">
        <v>0</v>
      </c>
      <c r="I26" s="17">
        <v>0</v>
      </c>
      <c r="J26" s="15"/>
      <c r="K26" s="15"/>
      <c r="L26" s="15"/>
      <c r="M26" s="79"/>
      <c r="N26" s="23">
        <f t="shared" si="2"/>
        <v>1</v>
      </c>
      <c r="O26" s="8">
        <f t="shared" si="0"/>
        <v>12</v>
      </c>
      <c r="P26" s="16" t="e">
        <f>#REF!+#REF!</f>
        <v>#REF!</v>
      </c>
      <c r="Q26" s="16"/>
    </row>
    <row r="27" spans="1:17" ht="24" customHeight="1">
      <c r="A27" s="18" t="s">
        <v>12</v>
      </c>
      <c r="B27" s="25" t="s">
        <v>74</v>
      </c>
      <c r="C27" s="17">
        <v>10</v>
      </c>
      <c r="D27" s="58">
        <v>2</v>
      </c>
      <c r="E27" s="59"/>
      <c r="F27" s="55">
        <f t="shared" si="3"/>
        <v>12</v>
      </c>
      <c r="G27" s="47">
        <v>0</v>
      </c>
      <c r="H27" s="17">
        <v>0</v>
      </c>
      <c r="I27" s="17">
        <v>0</v>
      </c>
      <c r="J27" s="15"/>
      <c r="K27" s="15"/>
      <c r="L27" s="15"/>
      <c r="M27" s="79"/>
      <c r="N27" s="23">
        <f t="shared" si="2"/>
        <v>0</v>
      </c>
      <c r="O27" s="8">
        <f t="shared" si="0"/>
        <v>12</v>
      </c>
      <c r="P27" s="16" t="e">
        <f>#REF!+#REF!</f>
        <v>#REF!</v>
      </c>
      <c r="Q27" s="16"/>
    </row>
    <row r="28" spans="1:17" ht="24" customHeight="1">
      <c r="A28" s="18" t="s">
        <v>13</v>
      </c>
      <c r="B28" s="25" t="s">
        <v>75</v>
      </c>
      <c r="C28" s="17">
        <v>10</v>
      </c>
      <c r="D28" s="58">
        <v>1</v>
      </c>
      <c r="E28" s="59"/>
      <c r="F28" s="55">
        <f t="shared" si="3"/>
        <v>11</v>
      </c>
      <c r="G28" s="47">
        <v>0</v>
      </c>
      <c r="H28" s="17">
        <v>0</v>
      </c>
      <c r="I28" s="17">
        <v>1</v>
      </c>
      <c r="J28" s="15"/>
      <c r="K28" s="15"/>
      <c r="L28" s="15"/>
      <c r="M28" s="79"/>
      <c r="N28" s="23">
        <f t="shared" si="2"/>
        <v>1</v>
      </c>
      <c r="O28" s="8">
        <f t="shared" si="0"/>
        <v>12</v>
      </c>
      <c r="P28" s="16" t="e">
        <f>#REF!+#REF!</f>
        <v>#REF!</v>
      </c>
      <c r="Q28" s="16"/>
    </row>
    <row r="29" spans="1:17" ht="24" customHeight="1">
      <c r="A29" s="18" t="s">
        <v>14</v>
      </c>
      <c r="B29" s="25" t="s">
        <v>76</v>
      </c>
      <c r="C29" s="17">
        <v>11</v>
      </c>
      <c r="D29" s="58">
        <v>1</v>
      </c>
      <c r="E29" s="59"/>
      <c r="F29" s="55">
        <f t="shared" si="3"/>
        <v>12</v>
      </c>
      <c r="G29" s="47">
        <v>0</v>
      </c>
      <c r="H29" s="17">
        <v>1</v>
      </c>
      <c r="I29" s="17">
        <v>0</v>
      </c>
      <c r="J29" s="15"/>
      <c r="K29" s="15"/>
      <c r="L29" s="15"/>
      <c r="M29" s="79"/>
      <c r="N29" s="23">
        <f t="shared" si="2"/>
        <v>1</v>
      </c>
      <c r="O29" s="8">
        <f t="shared" si="0"/>
        <v>13</v>
      </c>
      <c r="P29" s="16" t="e">
        <f>#REF!+#REF!</f>
        <v>#REF!</v>
      </c>
      <c r="Q29" s="16"/>
    </row>
    <row r="30" spans="1:17" ht="24" customHeight="1">
      <c r="A30" s="18" t="s">
        <v>15</v>
      </c>
      <c r="B30" s="25" t="s">
        <v>77</v>
      </c>
      <c r="C30" s="17">
        <v>7</v>
      </c>
      <c r="D30" s="58">
        <v>1</v>
      </c>
      <c r="E30" s="59"/>
      <c r="F30" s="55">
        <f t="shared" si="3"/>
        <v>8</v>
      </c>
      <c r="G30" s="47">
        <v>0</v>
      </c>
      <c r="H30" s="17">
        <v>0</v>
      </c>
      <c r="I30" s="17">
        <v>0</v>
      </c>
      <c r="J30" s="27"/>
      <c r="K30" s="15"/>
      <c r="L30" s="15"/>
      <c r="M30" s="79"/>
      <c r="N30" s="23">
        <f t="shared" si="2"/>
        <v>0</v>
      </c>
      <c r="O30" s="8">
        <f t="shared" si="0"/>
        <v>8</v>
      </c>
      <c r="P30" s="16" t="e">
        <f>#REF!+#REF!</f>
        <v>#REF!</v>
      </c>
      <c r="Q30" s="16"/>
    </row>
    <row r="31" spans="1:17" ht="24" customHeight="1">
      <c r="A31" s="18" t="s">
        <v>16</v>
      </c>
      <c r="B31" s="25" t="s">
        <v>78</v>
      </c>
      <c r="C31" s="17">
        <v>24</v>
      </c>
      <c r="D31" s="58">
        <v>1</v>
      </c>
      <c r="E31" s="59">
        <v>2</v>
      </c>
      <c r="F31" s="55">
        <f t="shared" si="3"/>
        <v>27</v>
      </c>
      <c r="G31" s="47">
        <v>0</v>
      </c>
      <c r="H31" s="17">
        <v>0</v>
      </c>
      <c r="I31" s="17">
        <v>0</v>
      </c>
      <c r="J31" s="15"/>
      <c r="K31" s="15"/>
      <c r="L31" s="15"/>
      <c r="M31" s="79"/>
      <c r="N31" s="23">
        <f t="shared" si="2"/>
        <v>0</v>
      </c>
      <c r="O31" s="8">
        <f t="shared" si="0"/>
        <v>27</v>
      </c>
      <c r="P31" s="16" t="e">
        <f>#REF!+#REF!</f>
        <v>#REF!</v>
      </c>
      <c r="Q31" s="16"/>
    </row>
    <row r="32" spans="1:17" ht="24" customHeight="1">
      <c r="A32" s="18" t="s">
        <v>17</v>
      </c>
      <c r="B32" s="25" t="s">
        <v>79</v>
      </c>
      <c r="C32" s="17">
        <v>14</v>
      </c>
      <c r="D32" s="58">
        <v>1</v>
      </c>
      <c r="E32" s="59"/>
      <c r="F32" s="55">
        <f t="shared" si="3"/>
        <v>15</v>
      </c>
      <c r="G32" s="47">
        <v>0</v>
      </c>
      <c r="H32" s="17">
        <v>0</v>
      </c>
      <c r="I32" s="17">
        <v>0</v>
      </c>
      <c r="J32" s="15"/>
      <c r="K32" s="15"/>
      <c r="L32" s="15"/>
      <c r="M32" s="79"/>
      <c r="N32" s="23">
        <f t="shared" si="2"/>
        <v>0</v>
      </c>
      <c r="O32" s="8">
        <f t="shared" si="0"/>
        <v>15</v>
      </c>
      <c r="P32" s="16" t="e">
        <f>#REF!+#REF!</f>
        <v>#REF!</v>
      </c>
      <c r="Q32" s="16"/>
    </row>
    <row r="33" spans="1:17" ht="24" customHeight="1">
      <c r="A33" s="18" t="s">
        <v>18</v>
      </c>
      <c r="B33" s="25" t="s">
        <v>80</v>
      </c>
      <c r="C33" s="17">
        <v>22</v>
      </c>
      <c r="D33" s="58">
        <v>0</v>
      </c>
      <c r="E33" s="59"/>
      <c r="F33" s="55">
        <f t="shared" si="3"/>
        <v>22</v>
      </c>
      <c r="G33" s="47">
        <v>0</v>
      </c>
      <c r="H33" s="17">
        <v>0</v>
      </c>
      <c r="I33" s="17">
        <v>0</v>
      </c>
      <c r="J33" s="15"/>
      <c r="K33" s="15"/>
      <c r="L33" s="15"/>
      <c r="M33" s="79"/>
      <c r="N33" s="23">
        <f t="shared" si="2"/>
        <v>0</v>
      </c>
      <c r="O33" s="8">
        <f t="shared" si="0"/>
        <v>22</v>
      </c>
      <c r="P33" s="16" t="e">
        <f>#REF!+#REF!</f>
        <v>#REF!</v>
      </c>
      <c r="Q33" s="16"/>
    </row>
    <row r="34" spans="1:17" ht="24" customHeight="1">
      <c r="A34" s="18" t="s">
        <v>19</v>
      </c>
      <c r="B34" s="25" t="s">
        <v>81</v>
      </c>
      <c r="C34" s="17">
        <v>18</v>
      </c>
      <c r="D34" s="58">
        <v>0</v>
      </c>
      <c r="E34" s="59"/>
      <c r="F34" s="55">
        <f t="shared" si="3"/>
        <v>18</v>
      </c>
      <c r="G34" s="47">
        <v>0</v>
      </c>
      <c r="H34" s="17">
        <v>0</v>
      </c>
      <c r="I34" s="17">
        <v>0</v>
      </c>
      <c r="J34" s="15"/>
      <c r="K34" s="15"/>
      <c r="L34" s="15"/>
      <c r="M34" s="79"/>
      <c r="N34" s="23">
        <f t="shared" si="2"/>
        <v>0</v>
      </c>
      <c r="O34" s="8">
        <f t="shared" si="0"/>
        <v>18</v>
      </c>
      <c r="P34" s="16" t="e">
        <f>#REF!+#REF!</f>
        <v>#REF!</v>
      </c>
      <c r="Q34" s="16"/>
    </row>
    <row r="35" spans="1:17" ht="24" customHeight="1" thickBot="1">
      <c r="A35" s="29" t="s">
        <v>20</v>
      </c>
      <c r="B35" s="30" t="s">
        <v>82</v>
      </c>
      <c r="C35" s="21">
        <v>11</v>
      </c>
      <c r="D35" s="62">
        <v>0</v>
      </c>
      <c r="E35" s="63"/>
      <c r="F35" s="55">
        <f t="shared" si="3"/>
        <v>11</v>
      </c>
      <c r="G35" s="48">
        <v>0</v>
      </c>
      <c r="H35" s="21">
        <v>0</v>
      </c>
      <c r="I35" s="21">
        <v>0</v>
      </c>
      <c r="J35" s="28"/>
      <c r="K35" s="28"/>
      <c r="L35" s="31"/>
      <c r="M35" s="80"/>
      <c r="N35" s="24">
        <f t="shared" si="2"/>
        <v>0</v>
      </c>
      <c r="O35" s="7">
        <f t="shared" si="0"/>
        <v>11</v>
      </c>
      <c r="P35" s="16" t="e">
        <f>#REF!+#REF!</f>
        <v>#REF!</v>
      </c>
      <c r="Q35" s="16"/>
    </row>
    <row r="36" spans="1:17" ht="24" customHeight="1" thickBot="1">
      <c r="A36" s="35" t="s">
        <v>21</v>
      </c>
      <c r="B36" s="36"/>
      <c r="C36" s="37">
        <f t="shared" ref="C36" si="4">SUM(C8:C35)</f>
        <v>496</v>
      </c>
      <c r="D36" s="37">
        <f>SUM(D8:D35)</f>
        <v>38</v>
      </c>
      <c r="E36" s="37">
        <f>SUM(E8:E35)</f>
        <v>3</v>
      </c>
      <c r="F36" s="53">
        <f>SUM(F8:F35)</f>
        <v>537</v>
      </c>
      <c r="G36" s="49">
        <f t="shared" ref="G36:M36" si="5">SUM(G8:G35)</f>
        <v>4</v>
      </c>
      <c r="H36" s="37">
        <f t="shared" si="5"/>
        <v>5</v>
      </c>
      <c r="I36" s="37">
        <f t="shared" si="5"/>
        <v>1</v>
      </c>
      <c r="J36" s="37">
        <v>4</v>
      </c>
      <c r="K36" s="37">
        <f t="shared" si="5"/>
        <v>0</v>
      </c>
      <c r="L36" s="37">
        <v>17</v>
      </c>
      <c r="M36" s="37">
        <f t="shared" si="5"/>
        <v>0</v>
      </c>
      <c r="N36" s="37">
        <f>SUM(G36:M36)</f>
        <v>31</v>
      </c>
      <c r="O36" s="38">
        <f>F36+N36</f>
        <v>568</v>
      </c>
      <c r="P36" s="16" t="e">
        <f>#REF!+#REF!</f>
        <v>#REF!</v>
      </c>
      <c r="Q36" s="16"/>
    </row>
    <row r="37" spans="1:17" ht="24" customHeight="1">
      <c r="A37" s="32" t="s">
        <v>91</v>
      </c>
      <c r="B37" s="33" t="s">
        <v>83</v>
      </c>
      <c r="C37" s="22">
        <v>33</v>
      </c>
      <c r="D37" s="64">
        <v>9</v>
      </c>
      <c r="E37" s="65">
        <v>2</v>
      </c>
      <c r="F37" s="55">
        <f t="shared" si="3"/>
        <v>44</v>
      </c>
      <c r="G37" s="50"/>
      <c r="H37" s="22"/>
      <c r="I37" s="22"/>
      <c r="J37" s="22"/>
      <c r="K37" s="81" t="s">
        <v>102</v>
      </c>
      <c r="L37" s="84">
        <v>3</v>
      </c>
      <c r="M37" s="86" t="s">
        <v>31</v>
      </c>
      <c r="N37" s="74">
        <v>57</v>
      </c>
      <c r="O37" s="10">
        <v>44</v>
      </c>
      <c r="P37" s="16" t="e">
        <f>#REF!+#REF!</f>
        <v>#REF!</v>
      </c>
      <c r="Q37" s="16"/>
    </row>
    <row r="38" spans="1:17" ht="24" customHeight="1">
      <c r="A38" s="20" t="s">
        <v>92</v>
      </c>
      <c r="B38" s="25" t="s">
        <v>84</v>
      </c>
      <c r="C38" s="17">
        <v>10</v>
      </c>
      <c r="D38" s="58">
        <v>3</v>
      </c>
      <c r="E38" s="59"/>
      <c r="F38" s="55">
        <f t="shared" si="3"/>
        <v>13</v>
      </c>
      <c r="G38" s="47"/>
      <c r="H38" s="17"/>
      <c r="I38" s="17"/>
      <c r="J38" s="17"/>
      <c r="K38" s="82"/>
      <c r="L38" s="68"/>
      <c r="M38" s="68"/>
      <c r="N38" s="75"/>
      <c r="O38" s="8">
        <v>13</v>
      </c>
      <c r="P38" s="16" t="e">
        <f>#REF!+#REF!</f>
        <v>#REF!</v>
      </c>
      <c r="Q38" s="16"/>
    </row>
    <row r="39" spans="1:17" ht="24" customHeight="1">
      <c r="A39" s="20" t="s">
        <v>93</v>
      </c>
      <c r="B39" s="25" t="s">
        <v>85</v>
      </c>
      <c r="C39" s="17">
        <v>14</v>
      </c>
      <c r="D39" s="58">
        <v>8</v>
      </c>
      <c r="E39" s="59"/>
      <c r="F39" s="55">
        <f t="shared" si="3"/>
        <v>22</v>
      </c>
      <c r="G39" s="47"/>
      <c r="H39" s="17"/>
      <c r="I39" s="17"/>
      <c r="J39" s="17"/>
      <c r="K39" s="82"/>
      <c r="L39" s="68"/>
      <c r="M39" s="68"/>
      <c r="N39" s="75"/>
      <c r="O39" s="8">
        <v>22</v>
      </c>
      <c r="P39" s="16" t="e">
        <f>#REF!+#REF!</f>
        <v>#REF!</v>
      </c>
      <c r="Q39" s="16"/>
    </row>
    <row r="40" spans="1:17" ht="24" customHeight="1">
      <c r="A40" s="9" t="s">
        <v>45</v>
      </c>
      <c r="B40" s="25" t="s">
        <v>86</v>
      </c>
      <c r="C40" s="17">
        <v>10</v>
      </c>
      <c r="D40" s="58">
        <v>5</v>
      </c>
      <c r="E40" s="59"/>
      <c r="F40" s="55">
        <f t="shared" si="3"/>
        <v>15</v>
      </c>
      <c r="G40" s="47"/>
      <c r="H40" s="17"/>
      <c r="I40" s="17"/>
      <c r="J40" s="17"/>
      <c r="K40" s="82"/>
      <c r="L40" s="68"/>
      <c r="M40" s="68"/>
      <c r="N40" s="75"/>
      <c r="O40" s="8">
        <f t="shared" si="0"/>
        <v>15</v>
      </c>
      <c r="P40" s="16" t="e">
        <f>#REF!+#REF!</f>
        <v>#REF!</v>
      </c>
      <c r="Q40" s="16"/>
    </row>
    <row r="41" spans="1:17" ht="24" customHeight="1">
      <c r="A41" s="9" t="s">
        <v>34</v>
      </c>
      <c r="B41" s="25" t="s">
        <v>87</v>
      </c>
      <c r="C41" s="58"/>
      <c r="D41" s="58"/>
      <c r="E41" s="59"/>
      <c r="F41" s="55"/>
      <c r="G41" s="47"/>
      <c r="H41" s="17"/>
      <c r="I41" s="17"/>
      <c r="J41" s="17"/>
      <c r="K41" s="82"/>
      <c r="L41" s="68"/>
      <c r="M41" s="68"/>
      <c r="N41" s="75"/>
      <c r="O41" s="8">
        <f t="shared" si="0"/>
        <v>0</v>
      </c>
      <c r="P41" s="16" t="e">
        <f>#REF!+#REF!</f>
        <v>#REF!</v>
      </c>
      <c r="Q41" s="16"/>
    </row>
    <row r="42" spans="1:17" ht="24" customHeight="1">
      <c r="A42" s="9" t="s">
        <v>35</v>
      </c>
      <c r="B42" s="25" t="s">
        <v>88</v>
      </c>
      <c r="C42" s="58"/>
      <c r="D42" s="58"/>
      <c r="E42" s="59"/>
      <c r="F42" s="55"/>
      <c r="G42" s="47"/>
      <c r="H42" s="17"/>
      <c r="I42" s="17"/>
      <c r="J42" s="17"/>
      <c r="K42" s="82"/>
      <c r="L42" s="68"/>
      <c r="M42" s="68"/>
      <c r="N42" s="75"/>
      <c r="O42" s="8">
        <f t="shared" si="0"/>
        <v>0</v>
      </c>
      <c r="P42" s="16" t="e">
        <f>#REF!+#REF!</f>
        <v>#REF!</v>
      </c>
      <c r="Q42" s="16"/>
    </row>
    <row r="43" spans="1:17" ht="24" customHeight="1">
      <c r="A43" s="9" t="s">
        <v>36</v>
      </c>
      <c r="B43" s="25" t="s">
        <v>89</v>
      </c>
      <c r="C43" s="58"/>
      <c r="D43" s="58"/>
      <c r="E43" s="59"/>
      <c r="F43" s="55"/>
      <c r="G43" s="47"/>
      <c r="H43" s="17"/>
      <c r="I43" s="17"/>
      <c r="J43" s="17"/>
      <c r="K43" s="82"/>
      <c r="L43" s="68"/>
      <c r="M43" s="68"/>
      <c r="N43" s="75"/>
      <c r="O43" s="8">
        <f t="shared" si="0"/>
        <v>0</v>
      </c>
      <c r="P43" s="16" t="e">
        <f>#REF!+#REF!</f>
        <v>#REF!</v>
      </c>
      <c r="Q43" s="16"/>
    </row>
    <row r="44" spans="1:17" ht="24" customHeight="1" thickBot="1">
      <c r="A44" s="34" t="s">
        <v>33</v>
      </c>
      <c r="B44" s="30" t="s">
        <v>90</v>
      </c>
      <c r="C44" s="62"/>
      <c r="D44" s="62"/>
      <c r="E44" s="63"/>
      <c r="F44" s="56"/>
      <c r="G44" s="48"/>
      <c r="H44" s="21"/>
      <c r="I44" s="21"/>
      <c r="J44" s="21"/>
      <c r="K44" s="83"/>
      <c r="L44" s="85"/>
      <c r="M44" s="85"/>
      <c r="N44" s="76"/>
      <c r="O44" s="7">
        <f t="shared" si="0"/>
        <v>0</v>
      </c>
      <c r="P44" s="16" t="e">
        <f>#REF!+#REF!</f>
        <v>#REF!</v>
      </c>
      <c r="Q44" s="16"/>
    </row>
    <row r="45" spans="1:17" ht="24" customHeight="1" thickBot="1">
      <c r="A45" s="35" t="s">
        <v>22</v>
      </c>
      <c r="B45" s="36"/>
      <c r="C45" s="37">
        <f>SUM(C37:C44)</f>
        <v>67</v>
      </c>
      <c r="D45" s="37">
        <f>SUM(D37:D44)</f>
        <v>25</v>
      </c>
      <c r="E45" s="37">
        <f>SUM(E37:E44)</f>
        <v>2</v>
      </c>
      <c r="F45" s="53">
        <f>SUM(F37:F44)</f>
        <v>94</v>
      </c>
      <c r="G45" s="49">
        <f t="shared" ref="G45:N45" si="6">SUM(G37:G44)</f>
        <v>0</v>
      </c>
      <c r="H45" s="37">
        <f t="shared" si="6"/>
        <v>0</v>
      </c>
      <c r="I45" s="37">
        <f t="shared" si="6"/>
        <v>0</v>
      </c>
      <c r="J45" s="37">
        <f t="shared" si="6"/>
        <v>0</v>
      </c>
      <c r="K45" s="37">
        <v>54</v>
      </c>
      <c r="L45" s="37">
        <f t="shared" si="6"/>
        <v>3</v>
      </c>
      <c r="M45" s="37">
        <f t="shared" si="6"/>
        <v>0</v>
      </c>
      <c r="N45" s="37">
        <f t="shared" si="6"/>
        <v>57</v>
      </c>
      <c r="O45" s="38">
        <f>F45+N45</f>
        <v>151</v>
      </c>
      <c r="P45" s="16" t="e">
        <f>#REF!+#REF!</f>
        <v>#REF!</v>
      </c>
      <c r="Q45" s="16"/>
    </row>
    <row r="46" spans="1:17" ht="24" customHeight="1" thickBot="1">
      <c r="A46" s="39" t="s">
        <v>23</v>
      </c>
      <c r="B46" s="40"/>
      <c r="C46" s="66">
        <f>C36+C45</f>
        <v>563</v>
      </c>
      <c r="D46" s="66">
        <f>SUM(D36,D45)</f>
        <v>63</v>
      </c>
      <c r="E46" s="66">
        <f>SUM(E36,E45)</f>
        <v>5</v>
      </c>
      <c r="F46" s="54">
        <f>SUM(F36,F45)</f>
        <v>631</v>
      </c>
      <c r="G46" s="51">
        <f t="shared" ref="G46:M46" si="7">SUM(G36,G45)</f>
        <v>4</v>
      </c>
      <c r="H46" s="41">
        <f t="shared" si="7"/>
        <v>5</v>
      </c>
      <c r="I46" s="41">
        <f t="shared" si="7"/>
        <v>1</v>
      </c>
      <c r="J46" s="41">
        <f t="shared" si="7"/>
        <v>4</v>
      </c>
      <c r="K46" s="41">
        <f t="shared" si="7"/>
        <v>54</v>
      </c>
      <c r="L46" s="41">
        <f t="shared" si="7"/>
        <v>20</v>
      </c>
      <c r="M46" s="41">
        <f t="shared" si="7"/>
        <v>0</v>
      </c>
      <c r="N46" s="41">
        <f>SUM(N36,N45)</f>
        <v>88</v>
      </c>
      <c r="O46" s="42">
        <f t="shared" si="0"/>
        <v>719</v>
      </c>
      <c r="P46" s="16" t="e">
        <f>#REF!+#REF!</f>
        <v>#REF!</v>
      </c>
      <c r="Q46" s="16"/>
    </row>
    <row r="47" spans="1:17">
      <c r="A47" s="5"/>
      <c r="B47" s="5"/>
      <c r="C47" s="6"/>
      <c r="D47" s="6"/>
      <c r="E47" s="6"/>
      <c r="F47" s="6"/>
      <c r="H47" s="4"/>
      <c r="I47" s="4"/>
      <c r="J47" s="4"/>
      <c r="K47" s="4"/>
      <c r="L47" s="4"/>
      <c r="M47" s="4"/>
      <c r="N47" s="3"/>
      <c r="O47" s="3"/>
      <c r="Q47" s="16"/>
    </row>
    <row r="48" spans="1:17">
      <c r="A48" s="1" t="s">
        <v>103</v>
      </c>
    </row>
  </sheetData>
  <mergeCells count="19">
    <mergeCell ref="A2:O2"/>
    <mergeCell ref="A4:A7"/>
    <mergeCell ref="G4:N4"/>
    <mergeCell ref="O4:O7"/>
    <mergeCell ref="N5:N7"/>
    <mergeCell ref="K5:K6"/>
    <mergeCell ref="L5:M6"/>
    <mergeCell ref="C5:F5"/>
    <mergeCell ref="C6:F6"/>
    <mergeCell ref="C21:C23"/>
    <mergeCell ref="M3:O3"/>
    <mergeCell ref="C4:F4"/>
    <mergeCell ref="F21:F23"/>
    <mergeCell ref="N37:N44"/>
    <mergeCell ref="G5:J6"/>
    <mergeCell ref="M8:M35"/>
    <mergeCell ref="K37:K44"/>
    <mergeCell ref="L37:L44"/>
    <mergeCell ref="M37:M44"/>
  </mergeCells>
  <phoneticPr fontId="3" type="noConversion"/>
  <printOptions horizontalCentered="1"/>
  <pageMargins left="0.51181102362204722" right="0.51181102362204722" top="0.74803149606299213" bottom="0.74803149606299213" header="0.31496062992125984" footer="0.31496062992125984"/>
  <pageSetup paperSize="8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모집인원총괄표</vt:lpstr>
      <vt:lpstr>모집인원총괄표!Print_Area</vt:lpstr>
    </vt:vector>
  </TitlesOfParts>
  <Company>HKNU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join</dc:creator>
  <cp:lastModifiedBy>ipsi</cp:lastModifiedBy>
  <cp:lastPrinted>2016-12-31T00:33:57Z</cp:lastPrinted>
  <dcterms:created xsi:type="dcterms:W3CDTF">2010-10-19T02:12:01Z</dcterms:created>
  <dcterms:modified xsi:type="dcterms:W3CDTF">2016-12-31T02:04:01Z</dcterms:modified>
</cp:coreProperties>
</file>